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995" windowHeight="9210"/>
  </bookViews>
  <sheets>
    <sheet name="Лист1" sheetId="5" r:id="rId1"/>
    <sheet name="ЗК 2018" sheetId="1" state="hidden" r:id="rId2"/>
    <sheet name="Лист3" sheetId="7" state="hidden" r:id="rId3"/>
  </sheets>
  <definedNames>
    <definedName name="_xlnm.Print_Area" localSheetId="0">Лист1!$A$1:$C$60</definedName>
  </definedNames>
  <calcPr calcId="124519"/>
</workbook>
</file>

<file path=xl/calcChain.xml><?xml version="1.0" encoding="utf-8"?>
<calcChain xmlns="http://schemas.openxmlformats.org/spreadsheetml/2006/main">
  <c r="Z66" i="1"/>
  <c r="Z62"/>
  <c r="Z63"/>
  <c r="Z64"/>
  <c r="Z65"/>
  <c r="Z67"/>
  <c r="Z68"/>
  <c r="Z69"/>
  <c r="Z70"/>
  <c r="Z71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D72"/>
  <c r="Z61"/>
  <c r="Z72"/>
  <c r="D118"/>
  <c r="F58"/>
  <c r="P58"/>
  <c r="E109"/>
  <c r="Z45"/>
  <c r="D25"/>
  <c r="K25"/>
  <c r="E25"/>
  <c r="Z25"/>
  <c r="F25"/>
  <c r="G25"/>
  <c r="G114"/>
  <c r="G116"/>
  <c r="H25"/>
  <c r="I25"/>
  <c r="J25"/>
  <c r="L25"/>
  <c r="L120"/>
  <c r="L122"/>
  <c r="M25"/>
  <c r="N25"/>
  <c r="O25"/>
  <c r="P25"/>
  <c r="P114"/>
  <c r="P116"/>
  <c r="Q25"/>
  <c r="R25"/>
  <c r="S25"/>
  <c r="T25"/>
  <c r="U25"/>
  <c r="V25"/>
  <c r="W25"/>
  <c r="X25"/>
  <c r="X114"/>
  <c r="X116"/>
  <c r="Y25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D89"/>
  <c r="Z89"/>
  <c r="E58"/>
  <c r="G58"/>
  <c r="H58"/>
  <c r="I58"/>
  <c r="J58"/>
  <c r="K58"/>
  <c r="L58"/>
  <c r="M58"/>
  <c r="N58"/>
  <c r="O58"/>
  <c r="Q58"/>
  <c r="R58"/>
  <c r="S58"/>
  <c r="T58"/>
  <c r="U58"/>
  <c r="V58"/>
  <c r="W58"/>
  <c r="X58"/>
  <c r="Y58"/>
  <c r="D58"/>
  <c r="E14"/>
  <c r="D14"/>
  <c r="D92"/>
  <c r="Z92"/>
  <c r="E32"/>
  <c r="E42"/>
  <c r="E114"/>
  <c r="E92"/>
  <c r="Z9"/>
  <c r="Z10"/>
  <c r="Z11"/>
  <c r="Z91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E118"/>
  <c r="Z118"/>
  <c r="C58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C114"/>
  <c r="Z18"/>
  <c r="Z19"/>
  <c r="Z20"/>
  <c r="Z21"/>
  <c r="Z22"/>
  <c r="Z23"/>
  <c r="Z24"/>
  <c r="C42"/>
  <c r="D42"/>
  <c r="F42"/>
  <c r="F114"/>
  <c r="F116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Z42"/>
  <c r="Y42"/>
  <c r="C25"/>
  <c r="Y32"/>
  <c r="Y120"/>
  <c r="Y122"/>
  <c r="Y101"/>
  <c r="Y114"/>
  <c r="Y116"/>
  <c r="Y109"/>
  <c r="Y14"/>
  <c r="X32"/>
  <c r="X93"/>
  <c r="X101"/>
  <c r="X109"/>
  <c r="X14"/>
  <c r="W32"/>
  <c r="W114"/>
  <c r="W116"/>
  <c r="W101"/>
  <c r="W109"/>
  <c r="W14"/>
  <c r="W93"/>
  <c r="V32"/>
  <c r="V101"/>
  <c r="V120"/>
  <c r="V122"/>
  <c r="V109"/>
  <c r="V14"/>
  <c r="U32"/>
  <c r="U120"/>
  <c r="U122"/>
  <c r="U101"/>
  <c r="U109"/>
  <c r="U14"/>
  <c r="U93"/>
  <c r="T32"/>
  <c r="T101"/>
  <c r="T109"/>
  <c r="T14"/>
  <c r="T114"/>
  <c r="T116"/>
  <c r="S32"/>
  <c r="S101"/>
  <c r="S120"/>
  <c r="S122"/>
  <c r="S109"/>
  <c r="S14"/>
  <c r="S93"/>
  <c r="R32"/>
  <c r="R120"/>
  <c r="R122"/>
  <c r="R101"/>
  <c r="R109"/>
  <c r="R14"/>
  <c r="Q32"/>
  <c r="Q120"/>
  <c r="Q122"/>
  <c r="Q101"/>
  <c r="Q109"/>
  <c r="Q114"/>
  <c r="Q116"/>
  <c r="Q14"/>
  <c r="P32"/>
  <c r="P93"/>
  <c r="P101"/>
  <c r="P109"/>
  <c r="P14"/>
  <c r="O32"/>
  <c r="O120"/>
  <c r="O122"/>
  <c r="O101"/>
  <c r="O109"/>
  <c r="O14"/>
  <c r="N32"/>
  <c r="N101"/>
  <c r="N109"/>
  <c r="N14"/>
  <c r="N120"/>
  <c r="N122"/>
  <c r="M32"/>
  <c r="M101"/>
  <c r="M120"/>
  <c r="M122"/>
  <c r="M109"/>
  <c r="M14"/>
  <c r="M114"/>
  <c r="M116"/>
  <c r="L32"/>
  <c r="L101"/>
  <c r="L109"/>
  <c r="L14"/>
  <c r="L114"/>
  <c r="L116"/>
  <c r="K32"/>
  <c r="K101"/>
  <c r="K109"/>
  <c r="K14"/>
  <c r="K93"/>
  <c r="J32"/>
  <c r="J114"/>
  <c r="J116"/>
  <c r="J101"/>
  <c r="J109"/>
  <c r="J14"/>
  <c r="I32"/>
  <c r="I120"/>
  <c r="I122"/>
  <c r="I101"/>
  <c r="I114"/>
  <c r="I116"/>
  <c r="I109"/>
  <c r="I14"/>
  <c r="H32"/>
  <c r="H120"/>
  <c r="H122"/>
  <c r="H101"/>
  <c r="H109"/>
  <c r="Z109"/>
  <c r="H14"/>
  <c r="H93"/>
  <c r="G32"/>
  <c r="G120"/>
  <c r="G122"/>
  <c r="G101"/>
  <c r="G109"/>
  <c r="G14"/>
  <c r="G93"/>
  <c r="F32"/>
  <c r="F101"/>
  <c r="F120"/>
  <c r="F122"/>
  <c r="F109"/>
  <c r="F14"/>
  <c r="Z14"/>
  <c r="E101"/>
  <c r="D32"/>
  <c r="D93"/>
  <c r="D101"/>
  <c r="Z101"/>
  <c r="D109"/>
  <c r="Z117"/>
  <c r="Z115"/>
  <c r="D111"/>
  <c r="Z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04"/>
  <c r="Z105"/>
  <c r="Z106"/>
  <c r="Z107"/>
  <c r="Z108"/>
  <c r="Z110"/>
  <c r="Z103"/>
  <c r="Z96"/>
  <c r="Z102"/>
  <c r="Z97"/>
  <c r="Z98"/>
  <c r="Z99"/>
  <c r="Z100"/>
  <c r="Z94"/>
  <c r="F93"/>
  <c r="J93"/>
  <c r="N93"/>
  <c r="R93"/>
  <c r="V93"/>
  <c r="C89"/>
  <c r="Z88"/>
  <c r="Z87"/>
  <c r="Z86"/>
  <c r="Z85"/>
  <c r="Z84"/>
  <c r="Z83"/>
  <c r="Z82"/>
  <c r="Z81"/>
  <c r="Z80"/>
  <c r="Z79"/>
  <c r="Z78"/>
  <c r="Z77"/>
  <c r="Z76"/>
  <c r="Z75"/>
  <c r="Z74"/>
  <c r="Z46"/>
  <c r="Z58"/>
  <c r="Z47"/>
  <c r="Z48"/>
  <c r="Z49"/>
  <c r="Z50"/>
  <c r="Z51"/>
  <c r="Z52"/>
  <c r="Z53"/>
  <c r="Z54"/>
  <c r="Z55"/>
  <c r="Z56"/>
  <c r="Z57"/>
  <c r="Z44"/>
  <c r="Z41"/>
  <c r="Z40"/>
  <c r="Z39"/>
  <c r="Z38"/>
  <c r="Z37"/>
  <c r="Z36"/>
  <c r="Z35"/>
  <c r="Z34"/>
  <c r="Z32"/>
  <c r="C32"/>
  <c r="Z31"/>
  <c r="Z30"/>
  <c r="Z29"/>
  <c r="Z28"/>
  <c r="Z27"/>
  <c r="Z17"/>
  <c r="Z16"/>
  <c r="C14"/>
  <c r="Z13"/>
  <c r="Z12"/>
  <c r="Z8"/>
  <c r="Z7"/>
  <c r="Z6"/>
  <c r="Z5"/>
  <c r="Z4"/>
  <c r="Z3"/>
  <c r="Z2"/>
  <c r="V114"/>
  <c r="V116"/>
  <c r="R114"/>
  <c r="R116"/>
  <c r="N114"/>
  <c r="N116"/>
  <c r="T93"/>
  <c r="L93"/>
  <c r="D114"/>
  <c r="E120"/>
  <c r="E122"/>
  <c r="X120"/>
  <c r="X122"/>
  <c r="T120"/>
  <c r="T122"/>
  <c r="P120"/>
  <c r="P122"/>
  <c r="D116"/>
  <c r="E116"/>
  <c r="O93"/>
  <c r="S114"/>
  <c r="S116"/>
  <c r="K114"/>
  <c r="K116"/>
  <c r="W120"/>
  <c r="W122"/>
  <c r="Y93"/>
  <c r="Q93"/>
  <c r="I93"/>
  <c r="D120"/>
  <c r="J120"/>
  <c r="J122"/>
  <c r="U114"/>
  <c r="U116"/>
  <c r="K120"/>
  <c r="K122"/>
  <c r="E93"/>
  <c r="Z93"/>
  <c r="H114"/>
  <c r="H116"/>
  <c r="Z116"/>
  <c r="O114"/>
  <c r="O116"/>
  <c r="M93"/>
  <c r="Z120"/>
  <c r="D122"/>
  <c r="Z114"/>
</calcChain>
</file>

<file path=xl/comments1.xml><?xml version="1.0" encoding="utf-8"?>
<comments xmlns="http://schemas.openxmlformats.org/spreadsheetml/2006/main">
  <authors>
    <author>Круглова</author>
  </authors>
  <commentList>
    <comment ref="J3" authorId="0">
      <text>
        <r>
          <rPr>
            <b/>
            <sz val="8"/>
            <color indexed="81"/>
            <rFont val="Tahoma"/>
            <family val="2"/>
            <charset val="204"/>
          </rPr>
          <t>Круглова:</t>
        </r>
        <r>
          <rPr>
            <sz val="8"/>
            <color indexed="81"/>
            <rFont val="Tahoma"/>
            <family val="2"/>
            <charset val="204"/>
          </rPr>
          <t xml:space="preserve">
1 класс 19 чел
1 класс 25 чел</t>
        </r>
      </text>
    </comment>
    <comment ref="F45" authorId="0">
      <text>
        <r>
          <rPr>
            <b/>
            <sz val="8"/>
            <color indexed="81"/>
            <rFont val="Tahoma"/>
            <family val="2"/>
            <charset val="204"/>
          </rPr>
          <t>Круглова:</t>
        </r>
        <r>
          <rPr>
            <sz val="8"/>
            <color indexed="81"/>
            <rFont val="Tahoma"/>
            <family val="2"/>
            <charset val="204"/>
          </rPr>
          <t xml:space="preserve">
3 доп от ковровского района</t>
        </r>
      </text>
    </comment>
    <comment ref="P45" authorId="0">
      <text>
        <r>
          <rPr>
            <b/>
            <sz val="8"/>
            <color indexed="81"/>
            <rFont val="Tahoma"/>
            <family val="2"/>
            <charset val="204"/>
          </rPr>
          <t>Круглова:</t>
        </r>
        <r>
          <rPr>
            <sz val="8"/>
            <color indexed="81"/>
            <rFont val="Tahoma"/>
            <family val="2"/>
            <charset val="204"/>
          </rPr>
          <t xml:space="preserve">
отказ от 3</t>
        </r>
      </text>
    </comment>
    <comment ref="D46" authorId="0">
      <text>
        <r>
          <rPr>
            <b/>
            <sz val="8"/>
            <color indexed="81"/>
            <rFont val="Tahoma"/>
            <family val="2"/>
            <charset val="204"/>
          </rPr>
          <t>Круглова:</t>
        </r>
        <r>
          <rPr>
            <sz val="8"/>
            <color indexed="81"/>
            <rFont val="Tahoma"/>
            <family val="2"/>
            <charset val="204"/>
          </rPr>
          <t xml:space="preserve">
барское городище</t>
        </r>
      </text>
    </comment>
    <comment ref="D80" authorId="0">
      <text>
        <r>
          <rPr>
            <b/>
            <sz val="8"/>
            <color indexed="81"/>
            <rFont val="Tahoma"/>
            <family val="2"/>
            <charset val="204"/>
          </rPr>
          <t>Круглова:</t>
        </r>
        <r>
          <rPr>
            <sz val="8"/>
            <color indexed="81"/>
            <rFont val="Tahoma"/>
            <family val="2"/>
            <charset val="204"/>
          </rPr>
          <t xml:space="preserve">
Арсенин, Скворцов, Горустович - 2</t>
        </r>
      </text>
    </comment>
    <comment ref="D98" authorId="0">
      <text>
        <r>
          <rPr>
            <b/>
            <sz val="8"/>
            <color indexed="81"/>
            <rFont val="Tahoma"/>
            <family val="2"/>
            <charset val="204"/>
          </rPr>
          <t>Круглова:</t>
        </r>
        <r>
          <rPr>
            <sz val="8"/>
            <color indexed="81"/>
            <rFont val="Tahoma"/>
            <family val="2"/>
            <charset val="204"/>
          </rPr>
          <t xml:space="preserve">
гамаюнова 1</t>
        </r>
      </text>
    </comment>
  </commentList>
</comments>
</file>

<file path=xl/sharedStrings.xml><?xml version="1.0" encoding="utf-8"?>
<sst xmlns="http://schemas.openxmlformats.org/spreadsheetml/2006/main" count="189" uniqueCount="150">
  <si>
    <t xml:space="preserve"> </t>
  </si>
  <si>
    <t>областные учреждения</t>
  </si>
  <si>
    <t>г. Владимир</t>
  </si>
  <si>
    <t>г.Гусь-Хрустальный</t>
  </si>
  <si>
    <t>г. Ковров</t>
  </si>
  <si>
    <t>г. Муром</t>
  </si>
  <si>
    <t>г. Радужный</t>
  </si>
  <si>
    <t>Александровский</t>
  </si>
  <si>
    <t>Вязниковский</t>
  </si>
  <si>
    <t>Гороховецкий</t>
  </si>
  <si>
    <t>Гус-Хрустальный</t>
  </si>
  <si>
    <t>Камешковский</t>
  </si>
  <si>
    <t>Киржачский</t>
  </si>
  <si>
    <t>Ковровский</t>
  </si>
  <si>
    <t>Кольчугинский</t>
  </si>
  <si>
    <t>Меленковский</t>
  </si>
  <si>
    <t>Муромский</t>
  </si>
  <si>
    <t>Петушинский</t>
  </si>
  <si>
    <t>Селивановский</t>
  </si>
  <si>
    <t>Собинский</t>
  </si>
  <si>
    <t>Судогодский</t>
  </si>
  <si>
    <t>Суздальский</t>
  </si>
  <si>
    <t>Юрьев-Польский</t>
  </si>
  <si>
    <t>Итого:</t>
  </si>
  <si>
    <t>Заклязьменский</t>
  </si>
  <si>
    <t>Чайка</t>
  </si>
  <si>
    <t>Березовая роща</t>
  </si>
  <si>
    <t>весна</t>
  </si>
  <si>
    <t>осень</t>
  </si>
  <si>
    <t xml:space="preserve">лето </t>
  </si>
  <si>
    <t>зима</t>
  </si>
  <si>
    <t>Плес</t>
  </si>
  <si>
    <t xml:space="preserve">                                                                               </t>
  </si>
  <si>
    <t>Зеленый городок</t>
  </si>
  <si>
    <t xml:space="preserve">  </t>
  </si>
  <si>
    <t>Решма</t>
  </si>
  <si>
    <t>контроль</t>
  </si>
  <si>
    <t xml:space="preserve">Черное море  </t>
  </si>
  <si>
    <t xml:space="preserve"> ЮГ -1 (№    )</t>
  </si>
  <si>
    <t xml:space="preserve"> ЮГ-2 (№   )</t>
  </si>
  <si>
    <t>квота</t>
  </si>
  <si>
    <t>план</t>
  </si>
  <si>
    <t>факт</t>
  </si>
  <si>
    <t xml:space="preserve">% 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</si>
  <si>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</si>
  <si>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остаток</t>
  </si>
  <si>
    <t>вып квоты</t>
  </si>
  <si>
    <t>02.06-22.06.18</t>
  </si>
  <si>
    <t>24.06-14.07.18</t>
  </si>
  <si>
    <t>16.07-05.08.18</t>
  </si>
  <si>
    <t>07.08-27.08.18</t>
  </si>
  <si>
    <t>22.10-11.11.18</t>
  </si>
  <si>
    <t>13.11-03.12.18</t>
  </si>
  <si>
    <t>06.06.-26.06.18</t>
  </si>
  <si>
    <t>28.06.-18.07.18</t>
  </si>
  <si>
    <t>20.07.-09.08.18</t>
  </si>
  <si>
    <t>11.08.-31.08.18</t>
  </si>
  <si>
    <t>03.06.-23.06.18</t>
  </si>
  <si>
    <t>25.06.-15.07.18</t>
  </si>
  <si>
    <t>17.07.-06.08.18</t>
  </si>
  <si>
    <t>08.08.-28.08.18</t>
  </si>
  <si>
    <t>21.10.-10.11.18</t>
  </si>
  <si>
    <t>28.12-17.01.19</t>
  </si>
  <si>
    <t>27.12-16.01.19</t>
  </si>
  <si>
    <t>31.05.-20.06.18</t>
  </si>
  <si>
    <t>22.06.-12.07.18</t>
  </si>
  <si>
    <t>14.07.-03.08.18</t>
  </si>
  <si>
    <t>06.08.-26.08.18</t>
  </si>
  <si>
    <t>05.09.-25.09.18</t>
  </si>
  <si>
    <t>02.06.-22.06.18</t>
  </si>
  <si>
    <t>08.08-28.08.18</t>
  </si>
  <si>
    <t>24.09-14.10.18</t>
  </si>
  <si>
    <t>17.10-06.11.18</t>
  </si>
  <si>
    <t>03.12-23.12.18</t>
  </si>
  <si>
    <t>26.12-15.01.19</t>
  </si>
  <si>
    <t>09.04.-29.04.18</t>
  </si>
  <si>
    <t>02.05.-22.05.18</t>
  </si>
  <si>
    <t>01.06.-21.06.18</t>
  </si>
  <si>
    <t>24.06.-14.07.18</t>
  </si>
  <si>
    <t>09.08.-29.08.18</t>
  </si>
  <si>
    <t>28.09.-18.10.18</t>
  </si>
  <si>
    <t>13.11.-03.12.18</t>
  </si>
  <si>
    <t>06.12.-26.12.18</t>
  </si>
  <si>
    <t>28.12.-17.01.19</t>
  </si>
  <si>
    <t>08.04.-28.04.18</t>
  </si>
  <si>
    <t>30.04.-20.05.18</t>
  </si>
  <si>
    <t>22.05.-11.06.18</t>
  </si>
  <si>
    <t>13.06.-03.07.18</t>
  </si>
  <si>
    <t>05.07.-25.07.18</t>
  </si>
  <si>
    <t>27.07.-16.08.18</t>
  </si>
  <si>
    <t>18.08.-07.09.18</t>
  </si>
  <si>
    <t>10.09.-30.09.18</t>
  </si>
  <si>
    <t>02.10.-22.10.18</t>
  </si>
  <si>
    <t>24.10.-13.11.18</t>
  </si>
  <si>
    <t>15.11.-05.12.18</t>
  </si>
  <si>
    <t>07.12.-27.12.18</t>
  </si>
  <si>
    <t>22.02- 14.03.18</t>
  </si>
  <si>
    <t>05.04-25.04.18</t>
  </si>
  <si>
    <t>07.04-27.04.18</t>
  </si>
  <si>
    <t>22.04-12.05.18</t>
  </si>
  <si>
    <t>06.06.-26.06.19</t>
  </si>
  <si>
    <t>28.06.-18.07.19</t>
  </si>
  <si>
    <t>20.07.-09.08.19</t>
  </si>
  <si>
    <t>11.08.-31.08.19</t>
  </si>
  <si>
    <t>24.10-13.11.19</t>
  </si>
  <si>
    <t>15.11-05.12.19</t>
  </si>
  <si>
    <t>03.06.-23.06.19</t>
  </si>
  <si>
    <t>25.06.-15.07.19</t>
  </si>
  <si>
    <t>17.07.-06.08.19</t>
  </si>
  <si>
    <t>08.08.-28.08.19</t>
  </si>
  <si>
    <t>21.10.-10.11.19</t>
  </si>
  <si>
    <t>01.06.-21.06.19</t>
  </si>
  <si>
    <t>24.06.-14.07.19</t>
  </si>
  <si>
    <t>09.08.-29.08.19</t>
  </si>
  <si>
    <t>27.09.-17.10.19</t>
  </si>
  <si>
    <t>20.10.-09.11.19</t>
  </si>
  <si>
    <t>12.11.-02.12.19</t>
  </si>
  <si>
    <t>28.12.-17.01.20</t>
  </si>
  <si>
    <t>22.05-11.06.19</t>
  </si>
  <si>
    <t>13.06-03.07.19</t>
  </si>
  <si>
    <t>05.07-25.07.19</t>
  </si>
  <si>
    <t>27.07-16.08.19</t>
  </si>
  <si>
    <t>18.08-07.09.19</t>
  </si>
  <si>
    <t>02.10-22.10.19</t>
  </si>
  <si>
    <t>07.12-27.12.19</t>
  </si>
  <si>
    <t>22.06.-12.07.19</t>
  </si>
  <si>
    <t>14.07.-03.08.19</t>
  </si>
  <si>
    <t>10.09-30.09.19</t>
  </si>
  <si>
    <t>02.06.-22.06.19</t>
  </si>
  <si>
    <t>16.07.-05.08.19</t>
  </si>
  <si>
    <t>07.08.-27.08.19</t>
  </si>
  <si>
    <t>05.12.-25.12.19</t>
  </si>
  <si>
    <t>29.12.-18.01.20</t>
  </si>
  <si>
    <t>15.11.-05.12.19</t>
  </si>
  <si>
    <t>24.10.-13.11.19</t>
  </si>
  <si>
    <t>25.06.-18.07.19</t>
  </si>
  <si>
    <t>17.10.-06.11.19</t>
  </si>
  <si>
    <t>26.12.-15.01.20</t>
  </si>
  <si>
    <t>31.05.-20.06.19</t>
  </si>
  <si>
    <t>№</t>
  </si>
  <si>
    <t>Наименование санатория и дата заезда</t>
  </si>
  <si>
    <t>Количество детей, чел.</t>
  </si>
  <si>
    <t>ООО "Санаторий Янтарь" (черноморское побережье РФ)</t>
  </si>
  <si>
    <t>ФГБУЗ  МЦ "Решма" ФМБА (Ивановская область)</t>
  </si>
  <si>
    <t>ООО "Мы и дети" (Ивановская область)</t>
  </si>
  <si>
    <t>ООО "Санаторий Зеленый городок" (Ивановская область)</t>
  </si>
  <si>
    <t>ООО "Пансионат с лечением Плес" (Ивановская область)</t>
  </si>
  <si>
    <t>Распределение путевок по заездам на период с июня по декабрь в 2019 году.</t>
  </si>
  <si>
    <t>ЛПУ СКТ - санаторий "Заклязьменский" (Владимирская область)</t>
  </si>
  <si>
    <t>ООО ДСОЛ КД "Березовая роща" (Ивановская область)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</si>
</sst>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7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7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22"/>
      <name val="Arial"/>
      <family val="2"/>
      <charset val="204"/>
    </font>
    <font>
      <b/>
      <sz val="10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1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2" fillId="2" borderId="1" xfId="0" applyFont="1" applyFill="1" applyBorder="1" applyAlignment="1">
      <alignment textRotation="90"/>
    </xf>
    <xf numFmtId="0" fontId="3" fillId="0" borderId="0" xfId="0" applyFont="1"/>
    <xf numFmtId="0" fontId="1" fillId="3" borderId="1" xfId="0" applyFont="1" applyFill="1" applyBorder="1"/>
    <xf numFmtId="0" fontId="2" fillId="4" borderId="1" xfId="0" applyFont="1" applyFill="1" applyBorder="1"/>
    <xf numFmtId="0" fontId="4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" fontId="2" fillId="3" borderId="1" xfId="0" applyNumberFormat="1" applyFont="1" applyFill="1" applyBorder="1"/>
    <xf numFmtId="0" fontId="0" fillId="3" borderId="0" xfId="0" applyFill="1" applyBorder="1" applyAlignment="1"/>
    <xf numFmtId="0" fontId="0" fillId="3" borderId="0" xfId="0" applyFill="1" applyAlignment="1"/>
    <xf numFmtId="0" fontId="1" fillId="3" borderId="2" xfId="0" applyFont="1" applyFill="1" applyBorder="1"/>
    <xf numFmtId="0" fontId="1" fillId="0" borderId="2" xfId="0" applyFont="1" applyFill="1" applyBorder="1"/>
    <xf numFmtId="0" fontId="1" fillId="0" borderId="1" xfId="0" applyFont="1" applyFill="1" applyBorder="1"/>
    <xf numFmtId="1" fontId="1" fillId="3" borderId="1" xfId="0" applyNumberFormat="1" applyFont="1" applyFill="1" applyBorder="1"/>
    <xf numFmtId="1" fontId="1" fillId="5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/>
    <xf numFmtId="1" fontId="1" fillId="6" borderId="1" xfId="0" applyNumberFormat="1" applyFont="1" applyFill="1" applyBorder="1" applyAlignment="1">
      <alignment horizontal="right"/>
    </xf>
    <xf numFmtId="1" fontId="1" fillId="7" borderId="1" xfId="0" applyNumberFormat="1" applyFont="1" applyFill="1" applyBorder="1" applyAlignment="1">
      <alignment horizontal="right"/>
    </xf>
    <xf numFmtId="1" fontId="1" fillId="3" borderId="2" xfId="0" applyNumberFormat="1" applyFont="1" applyFill="1" applyBorder="1"/>
    <xf numFmtId="1" fontId="1" fillId="8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0" fontId="1" fillId="0" borderId="3" xfId="0" applyFont="1" applyFill="1" applyBorder="1"/>
    <xf numFmtId="1" fontId="1" fillId="0" borderId="3" xfId="0" applyNumberFormat="1" applyFont="1" applyFill="1" applyBorder="1"/>
    <xf numFmtId="1" fontId="1" fillId="0" borderId="3" xfId="0" applyNumberFormat="1" applyFont="1" applyFill="1" applyBorder="1" applyAlignment="1">
      <alignment horizontal="right"/>
    </xf>
    <xf numFmtId="1" fontId="1" fillId="3" borderId="3" xfId="0" applyNumberFormat="1" applyFont="1" applyFill="1" applyBorder="1"/>
    <xf numFmtId="0" fontId="1" fillId="3" borderId="4" xfId="0" applyFont="1" applyFill="1" applyBorder="1"/>
    <xf numFmtId="0" fontId="2" fillId="4" borderId="4" xfId="0" applyFont="1" applyFill="1" applyBorder="1"/>
    <xf numFmtId="1" fontId="1" fillId="0" borderId="4" xfId="0" applyNumberFormat="1" applyFont="1" applyFill="1" applyBorder="1"/>
    <xf numFmtId="0" fontId="0" fillId="3" borderId="5" xfId="0" applyFill="1" applyBorder="1" applyAlignment="1"/>
    <xf numFmtId="0" fontId="1" fillId="6" borderId="2" xfId="0" applyFont="1" applyFill="1" applyBorder="1"/>
    <xf numFmtId="0" fontId="2" fillId="3" borderId="4" xfId="0" applyFont="1" applyFill="1" applyBorder="1"/>
    <xf numFmtId="0" fontId="1" fillId="3" borderId="6" xfId="0" applyFont="1" applyFill="1" applyBorder="1"/>
    <xf numFmtId="0" fontId="2" fillId="4" borderId="6" xfId="0" applyFont="1" applyFill="1" applyBorder="1"/>
    <xf numFmtId="0" fontId="4" fillId="3" borderId="6" xfId="0" applyFont="1" applyFill="1" applyBorder="1" applyAlignment="1">
      <alignment horizontal="right"/>
    </xf>
    <xf numFmtId="1" fontId="2" fillId="0" borderId="6" xfId="0" applyNumberFormat="1" applyFont="1" applyFill="1" applyBorder="1" applyAlignment="1">
      <alignment horizontal="right"/>
    </xf>
    <xf numFmtId="1" fontId="2" fillId="3" borderId="6" xfId="0" applyNumberFormat="1" applyFont="1" applyFill="1" applyBorder="1"/>
    <xf numFmtId="0" fontId="0" fillId="5" borderId="0" xfId="0" applyFill="1" applyAlignment="1"/>
    <xf numFmtId="0" fontId="0" fillId="9" borderId="0" xfId="0" applyFill="1" applyAlignment="1"/>
    <xf numFmtId="0" fontId="0" fillId="6" borderId="0" xfId="0" applyFill="1" applyAlignment="1"/>
    <xf numFmtId="0" fontId="0" fillId="8" borderId="0" xfId="0" applyFill="1" applyAlignment="1"/>
    <xf numFmtId="1" fontId="1" fillId="3" borderId="3" xfId="0" applyNumberFormat="1" applyFont="1" applyFill="1" applyBorder="1" applyAlignment="1">
      <alignment horizontal="right"/>
    </xf>
    <xf numFmtId="1" fontId="1" fillId="9" borderId="1" xfId="0" applyNumberFormat="1" applyFont="1" applyFill="1" applyBorder="1" applyAlignment="1">
      <alignment horizontal="right"/>
    </xf>
    <xf numFmtId="1" fontId="1" fillId="0" borderId="6" xfId="0" applyNumberFormat="1" applyFont="1" applyFill="1" applyBorder="1"/>
    <xf numFmtId="1" fontId="1" fillId="0" borderId="1" xfId="0" applyNumberFormat="1" applyFont="1" applyFill="1" applyBorder="1" applyAlignment="1">
      <alignment horizontal="right"/>
    </xf>
    <xf numFmtId="0" fontId="1" fillId="0" borderId="6" xfId="0" applyFont="1" applyFill="1" applyBorder="1"/>
    <xf numFmtId="0" fontId="0" fillId="0" borderId="5" xfId="0" applyFill="1" applyBorder="1" applyAlignment="1"/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right"/>
    </xf>
    <xf numFmtId="1" fontId="4" fillId="3" borderId="3" xfId="0" applyNumberFormat="1" applyFont="1" applyFill="1" applyBorder="1"/>
    <xf numFmtId="0" fontId="2" fillId="0" borderId="6" xfId="0" applyFont="1" applyFill="1" applyBorder="1" applyAlignment="1">
      <alignment horizontal="right"/>
    </xf>
    <xf numFmtId="1" fontId="2" fillId="3" borderId="6" xfId="0" applyNumberFormat="1" applyFont="1" applyFill="1" applyBorder="1" applyAlignment="1">
      <alignment horizontal="right"/>
    </xf>
    <xf numFmtId="0" fontId="0" fillId="2" borderId="0" xfId="0" applyFill="1"/>
    <xf numFmtId="1" fontId="1" fillId="3" borderId="6" xfId="0" applyNumberFormat="1" applyFont="1" applyFill="1" applyBorder="1" applyAlignment="1">
      <alignment horizontal="right"/>
    </xf>
    <xf numFmtId="0" fontId="4" fillId="3" borderId="1" xfId="0" applyFont="1" applyFill="1" applyBorder="1"/>
    <xf numFmtId="0" fontId="4" fillId="3" borderId="2" xfId="0" applyFont="1" applyFill="1" applyBorder="1"/>
    <xf numFmtId="1" fontId="4" fillId="0" borderId="2" xfId="0" applyNumberFormat="1" applyFont="1" applyFill="1" applyBorder="1" applyAlignment="1">
      <alignment horizontal="right"/>
    </xf>
    <xf numFmtId="0" fontId="4" fillId="3" borderId="3" xfId="0" applyFont="1" applyFill="1" applyBorder="1"/>
    <xf numFmtId="0" fontId="7" fillId="3" borderId="6" xfId="0" applyFont="1" applyFill="1" applyBorder="1"/>
    <xf numFmtId="0" fontId="7" fillId="3" borderId="6" xfId="0" applyFont="1" applyFill="1" applyBorder="1" applyAlignment="1">
      <alignment wrapText="1"/>
    </xf>
    <xf numFmtId="0" fontId="0" fillId="0" borderId="1" xfId="0" applyBorder="1"/>
    <xf numFmtId="0" fontId="1" fillId="0" borderId="8" xfId="0" applyFont="1" applyFill="1" applyBorder="1"/>
    <xf numFmtId="0" fontId="1" fillId="0" borderId="9" xfId="0" applyFont="1" applyFill="1" applyBorder="1"/>
    <xf numFmtId="0" fontId="0" fillId="0" borderId="1" xfId="0" applyFill="1" applyBorder="1"/>
    <xf numFmtId="0" fontId="0" fillId="0" borderId="8" xfId="0" applyBorder="1"/>
    <xf numFmtId="0" fontId="7" fillId="0" borderId="6" xfId="0" applyFont="1" applyFill="1" applyBorder="1" applyAlignment="1">
      <alignment wrapText="1"/>
    </xf>
    <xf numFmtId="0" fontId="0" fillId="0" borderId="10" xfId="0" applyBorder="1"/>
    <xf numFmtId="0" fontId="1" fillId="0" borderId="4" xfId="0" applyFont="1" applyFill="1" applyBorder="1"/>
    <xf numFmtId="1" fontId="1" fillId="3" borderId="8" xfId="0" applyNumberFormat="1" applyFont="1" applyFill="1" applyBorder="1"/>
    <xf numFmtId="1" fontId="1" fillId="3" borderId="6" xfId="0" applyNumberFormat="1" applyFont="1" applyFill="1" applyBorder="1"/>
    <xf numFmtId="1" fontId="0" fillId="3" borderId="1" xfId="0" applyNumberFormat="1" applyFill="1" applyBorder="1"/>
    <xf numFmtId="1" fontId="9" fillId="0" borderId="1" xfId="0" applyNumberFormat="1" applyFont="1" applyFill="1" applyBorder="1"/>
    <xf numFmtId="1" fontId="10" fillId="0" borderId="1" xfId="0" applyNumberFormat="1" applyFont="1" applyFill="1" applyBorder="1"/>
    <xf numFmtId="0" fontId="1" fillId="3" borderId="1" xfId="0" applyFont="1" applyFill="1" applyBorder="1" applyAlignment="1">
      <alignment horizontal="right"/>
    </xf>
    <xf numFmtId="1" fontId="0" fillId="0" borderId="0" xfId="0" applyNumberFormat="1"/>
    <xf numFmtId="1" fontId="1" fillId="0" borderId="4" xfId="0" applyNumberFormat="1" applyFont="1" applyBorder="1"/>
    <xf numFmtId="0" fontId="0" fillId="0" borderId="0" xfId="0" applyFill="1"/>
    <xf numFmtId="0" fontId="2" fillId="0" borderId="0" xfId="0" applyFont="1"/>
    <xf numFmtId="1" fontId="1" fillId="0" borderId="0" xfId="0" applyNumberFormat="1" applyFont="1"/>
    <xf numFmtId="1" fontId="1" fillId="0" borderId="0" xfId="0" applyNumberFormat="1" applyFont="1" applyFill="1"/>
    <xf numFmtId="0" fontId="1" fillId="0" borderId="0" xfId="0" applyFont="1"/>
    <xf numFmtId="1" fontId="1" fillId="4" borderId="0" xfId="0" applyNumberFormat="1" applyFont="1" applyFill="1"/>
    <xf numFmtId="0" fontId="0" fillId="4" borderId="0" xfId="0" applyFill="1"/>
    <xf numFmtId="2" fontId="1" fillId="0" borderId="0" xfId="0" applyNumberFormat="1" applyFont="1"/>
    <xf numFmtId="0" fontId="0" fillId="0" borderId="0" xfId="0" applyFill="1" applyAlignment="1">
      <alignment horizontal="right"/>
    </xf>
    <xf numFmtId="0" fontId="10" fillId="0" borderId="0" xfId="0" applyFont="1"/>
    <xf numFmtId="1" fontId="1" fillId="8" borderId="6" xfId="0" applyNumberFormat="1" applyFont="1" applyFill="1" applyBorder="1" applyAlignment="1">
      <alignment horizontal="right"/>
    </xf>
    <xf numFmtId="1" fontId="1" fillId="0" borderId="2" xfId="0" applyNumberFormat="1" applyFont="1" applyFill="1" applyBorder="1"/>
    <xf numFmtId="1" fontId="1" fillId="3" borderId="4" xfId="0" applyNumberFormat="1" applyFont="1" applyFill="1" applyBorder="1"/>
    <xf numFmtId="0" fontId="1" fillId="0" borderId="11" xfId="0" applyFont="1" applyFill="1" applyBorder="1"/>
    <xf numFmtId="0" fontId="1" fillId="3" borderId="11" xfId="0" applyFont="1" applyFill="1" applyBorder="1"/>
    <xf numFmtId="1" fontId="2" fillId="8" borderId="11" xfId="0" applyNumberFormat="1" applyFont="1" applyFill="1" applyBorder="1" applyAlignment="1">
      <alignment horizontal="right"/>
    </xf>
    <xf numFmtId="1" fontId="5" fillId="8" borderId="11" xfId="0" applyNumberFormat="1" applyFont="1" applyFill="1" applyBorder="1" applyAlignment="1">
      <alignment horizontal="right"/>
    </xf>
    <xf numFmtId="1" fontId="6" fillId="8" borderId="11" xfId="0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>
      <alignment horizontal="right"/>
    </xf>
    <xf numFmtId="1" fontId="1" fillId="3" borderId="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1" fillId="5" borderId="2" xfId="0" applyFont="1" applyFill="1" applyBorder="1"/>
    <xf numFmtId="0" fontId="1" fillId="9" borderId="2" xfId="0" applyFont="1" applyFill="1" applyBorder="1"/>
    <xf numFmtId="0" fontId="1" fillId="8" borderId="2" xfId="0" applyFont="1" applyFill="1" applyBorder="1"/>
    <xf numFmtId="1" fontId="2" fillId="0" borderId="1" xfId="0" applyNumberFormat="1" applyFont="1" applyFill="1" applyBorder="1"/>
    <xf numFmtId="0" fontId="4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16" fillId="0" borderId="6" xfId="0" applyFont="1" applyFill="1" applyBorder="1" applyAlignment="1">
      <alignment horizontal="right"/>
    </xf>
    <xf numFmtId="0" fontId="16" fillId="3" borderId="6" xfId="0" applyFont="1" applyFill="1" applyBorder="1" applyAlignment="1">
      <alignment horizontal="right"/>
    </xf>
    <xf numFmtId="0" fontId="16" fillId="3" borderId="11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1" fontId="16" fillId="0" borderId="11" xfId="0" applyNumberFormat="1" applyFont="1" applyFill="1" applyBorder="1" applyAlignment="1">
      <alignment horizontal="right"/>
    </xf>
    <xf numFmtId="1" fontId="16" fillId="0" borderId="11" xfId="0" applyNumberFormat="1" applyFont="1" applyFill="1" applyBorder="1"/>
    <xf numFmtId="0" fontId="11" fillId="10" borderId="0" xfId="0" applyFont="1" applyFill="1"/>
    <xf numFmtId="0" fontId="2" fillId="10" borderId="0" xfId="0" applyFont="1" applyFill="1"/>
    <xf numFmtId="1" fontId="2" fillId="10" borderId="0" xfId="0" applyNumberFormat="1" applyFont="1" applyFill="1"/>
    <xf numFmtId="1" fontId="16" fillId="6" borderId="1" xfId="0" applyNumberFormat="1" applyFont="1" applyFill="1" applyBorder="1" applyAlignment="1">
      <alignment horizontal="right"/>
    </xf>
    <xf numFmtId="1" fontId="16" fillId="6" borderId="12" xfId="1" applyNumberFormat="1" applyFont="1" applyFill="1" applyBorder="1" applyAlignment="1">
      <alignment horizontal="right"/>
    </xf>
    <xf numFmtId="1" fontId="16" fillId="6" borderId="13" xfId="1" applyNumberFormat="1" applyFont="1" applyFill="1" applyBorder="1" applyAlignment="1">
      <alignment horizontal="right"/>
    </xf>
    <xf numFmtId="1" fontId="16" fillId="6" borderId="14" xfId="1" applyNumberFormat="1" applyFont="1" applyFill="1" applyBorder="1" applyAlignment="1">
      <alignment horizontal="right"/>
    </xf>
    <xf numFmtId="1" fontId="16" fillId="6" borderId="15" xfId="1" applyNumberFormat="1" applyFont="1" applyFill="1" applyBorder="1" applyAlignment="1">
      <alignment horizontal="right"/>
    </xf>
    <xf numFmtId="1" fontId="16" fillId="6" borderId="16" xfId="1" applyNumberFormat="1" applyFont="1" applyFill="1" applyBorder="1" applyAlignment="1">
      <alignment horizontal="right"/>
    </xf>
    <xf numFmtId="1" fontId="16" fillId="6" borderId="17" xfId="1" applyNumberFormat="1" applyFont="1" applyFill="1" applyBorder="1" applyAlignment="1">
      <alignment horizontal="right"/>
    </xf>
    <xf numFmtId="1" fontId="16" fillId="6" borderId="18" xfId="1" applyNumberFormat="1" applyFont="1" applyFill="1" applyBorder="1" applyAlignment="1">
      <alignment horizontal="right"/>
    </xf>
    <xf numFmtId="1" fontId="16" fillId="7" borderId="1" xfId="0" applyNumberFormat="1" applyFont="1" applyFill="1" applyBorder="1" applyAlignment="1">
      <alignment horizontal="right"/>
    </xf>
    <xf numFmtId="1" fontId="16" fillId="7" borderId="1" xfId="1" applyNumberFormat="1" applyFont="1" applyFill="1" applyBorder="1" applyAlignment="1">
      <alignment horizontal="right"/>
    </xf>
    <xf numFmtId="1" fontId="16" fillId="0" borderId="9" xfId="0" applyNumberFormat="1" applyFont="1" applyFill="1" applyBorder="1"/>
    <xf numFmtId="0" fontId="17" fillId="0" borderId="9" xfId="0" applyFont="1" applyFill="1" applyBorder="1"/>
    <xf numFmtId="1" fontId="16" fillId="0" borderId="8" xfId="0" applyNumberFormat="1" applyFont="1" applyFill="1" applyBorder="1"/>
    <xf numFmtId="1" fontId="15" fillId="0" borderId="12" xfId="1" applyNumberFormat="1" applyFont="1" applyFill="1" applyBorder="1" applyAlignment="1">
      <alignment horizontal="right"/>
    </xf>
    <xf numFmtId="1" fontId="16" fillId="6" borderId="1" xfId="0" applyNumberFormat="1" applyFont="1" applyFill="1" applyBorder="1"/>
    <xf numFmtId="1" fontId="16" fillId="6" borderId="8" xfId="0" applyNumberFormat="1" applyFont="1" applyFill="1" applyBorder="1"/>
    <xf numFmtId="1" fontId="16" fillId="6" borderId="19" xfId="0" applyNumberFormat="1" applyFont="1" applyFill="1" applyBorder="1"/>
    <xf numFmtId="1" fontId="16" fillId="7" borderId="10" xfId="0" applyNumberFormat="1" applyFont="1" applyFill="1" applyBorder="1"/>
    <xf numFmtId="1" fontId="16" fillId="7" borderId="12" xfId="1" applyNumberFormat="1" applyFont="1" applyFill="1" applyBorder="1" applyAlignment="1">
      <alignment horizontal="right"/>
    </xf>
    <xf numFmtId="1" fontId="16" fillId="0" borderId="6" xfId="0" applyNumberFormat="1" applyFont="1" applyFill="1" applyBorder="1"/>
    <xf numFmtId="1" fontId="15" fillId="0" borderId="6" xfId="0" applyNumberFormat="1" applyFont="1" applyFill="1" applyBorder="1"/>
    <xf numFmtId="0" fontId="0" fillId="0" borderId="6" xfId="0" applyBorder="1"/>
    <xf numFmtId="1" fontId="0" fillId="0" borderId="9" xfId="0" applyNumberFormat="1" applyBorder="1"/>
    <xf numFmtId="1" fontId="9" fillId="0" borderId="6" xfId="0" applyNumberFormat="1" applyFont="1" applyFill="1" applyBorder="1"/>
    <xf numFmtId="1" fontId="9" fillId="0" borderId="9" xfId="0" applyNumberFormat="1" applyFont="1" applyFill="1" applyBorder="1"/>
    <xf numFmtId="0" fontId="0" fillId="0" borderId="6" xfId="0" applyFill="1" applyBorder="1"/>
    <xf numFmtId="0" fontId="0" fillId="0" borderId="3" xfId="0" applyBorder="1"/>
    <xf numFmtId="1" fontId="0" fillId="3" borderId="3" xfId="0" applyNumberFormat="1" applyFill="1" applyBorder="1"/>
    <xf numFmtId="1" fontId="9" fillId="0" borderId="3" xfId="0" applyNumberFormat="1" applyFont="1" applyFill="1" applyBorder="1"/>
    <xf numFmtId="0" fontId="16" fillId="5" borderId="4" xfId="0" applyFont="1" applyFill="1" applyBorder="1" applyAlignment="1">
      <alignment horizontal="right"/>
    </xf>
    <xf numFmtId="1" fontId="18" fillId="7" borderId="1" xfId="0" applyNumberFormat="1" applyFont="1" applyFill="1" applyBorder="1" applyAlignment="1">
      <alignment horizontal="right"/>
    </xf>
    <xf numFmtId="1" fontId="16" fillId="8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1" fontId="16" fillId="3" borderId="1" xfId="0" applyNumberFormat="1" applyFont="1" applyFill="1" applyBorder="1"/>
    <xf numFmtId="1" fontId="16" fillId="3" borderId="2" xfId="0" applyNumberFormat="1" applyFont="1" applyFill="1" applyBorder="1"/>
    <xf numFmtId="1" fontId="2" fillId="10" borderId="2" xfId="0" applyNumberFormat="1" applyFont="1" applyFill="1" applyBorder="1" applyAlignment="1">
      <alignment horizontal="right"/>
    </xf>
    <xf numFmtId="1" fontId="16" fillId="5" borderId="1" xfId="0" applyNumberFormat="1" applyFont="1" applyFill="1" applyBorder="1" applyAlignment="1">
      <alignment horizontal="right"/>
    </xf>
    <xf numFmtId="1" fontId="16" fillId="9" borderId="1" xfId="0" applyNumberFormat="1" applyFont="1" applyFill="1" applyBorder="1" applyAlignment="1">
      <alignment horizontal="right"/>
    </xf>
    <xf numFmtId="1" fontId="16" fillId="0" borderId="6" xfId="0" applyNumberFormat="1" applyFont="1" applyFill="1" applyBorder="1" applyAlignment="1">
      <alignment horizontal="right"/>
    </xf>
    <xf numFmtId="1" fontId="16" fillId="3" borderId="6" xfId="0" applyNumberFormat="1" applyFont="1" applyFill="1" applyBorder="1" applyAlignment="1">
      <alignment horizontal="right"/>
    </xf>
    <xf numFmtId="0" fontId="4" fillId="3" borderId="4" xfId="0" applyFont="1" applyFill="1" applyBorder="1"/>
    <xf numFmtId="0" fontId="4" fillId="8" borderId="6" xfId="0" applyFont="1" applyFill="1" applyBorder="1" applyAlignment="1">
      <alignment horizontal="right"/>
    </xf>
    <xf numFmtId="1" fontId="16" fillId="0" borderId="1" xfId="0" applyNumberFormat="1" applyFont="1" applyFill="1" applyBorder="1" applyAlignment="1">
      <alignment horizontal="right"/>
    </xf>
    <xf numFmtId="1" fontId="5" fillId="8" borderId="6" xfId="0" applyNumberFormat="1" applyFont="1" applyFill="1" applyBorder="1" applyAlignment="1">
      <alignment horizontal="right"/>
    </xf>
    <xf numFmtId="0" fontId="5" fillId="8" borderId="11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21" fillId="3" borderId="0" xfId="0" applyFont="1" applyFill="1" applyAlignment="1"/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right"/>
    </xf>
    <xf numFmtId="0" fontId="21" fillId="0" borderId="0" xfId="0" applyFont="1"/>
    <xf numFmtId="0" fontId="0" fillId="0" borderId="0" xfId="0" applyFont="1" applyFill="1"/>
    <xf numFmtId="0" fontId="0" fillId="3" borderId="0" xfId="0" applyFont="1" applyFill="1" applyBorder="1" applyAlignment="1"/>
    <xf numFmtId="0" fontId="0" fillId="3" borderId="5" xfId="0" applyFont="1" applyFill="1" applyBorder="1" applyAlignment="1"/>
    <xf numFmtId="0" fontId="0" fillId="0" borderId="5" xfId="0" applyFont="1" applyFill="1" applyBorder="1" applyAlignment="1"/>
    <xf numFmtId="0" fontId="0" fillId="0" borderId="0" xfId="0" applyFill="1" applyBorder="1"/>
    <xf numFmtId="16" fontId="0" fillId="0" borderId="0" xfId="0" applyNumberFormat="1" applyFill="1" applyBorder="1"/>
    <xf numFmtId="0" fontId="0" fillId="0" borderId="0" xfId="0" applyBorder="1"/>
    <xf numFmtId="1" fontId="1" fillId="0" borderId="0" xfId="0" applyNumberFormat="1" applyFont="1" applyBorder="1" applyAlignment="1">
      <alignment horizontal="center" vertical="top" wrapText="1"/>
    </xf>
    <xf numFmtId="0" fontId="22" fillId="5" borderId="0" xfId="0" applyFont="1" applyFill="1" applyAlignment="1"/>
    <xf numFmtId="0" fontId="22" fillId="0" borderId="0" xfId="0" applyFont="1"/>
    <xf numFmtId="0" fontId="22" fillId="9" borderId="0" xfId="0" applyFont="1" applyFill="1" applyAlignment="1"/>
    <xf numFmtId="0" fontId="22" fillId="6" borderId="0" xfId="0" applyFont="1" applyFill="1" applyAlignment="1"/>
    <xf numFmtId="0" fontId="22" fillId="8" borderId="0" xfId="0" applyFont="1" applyFill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3" fillId="3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24" fillId="3" borderId="0" xfId="0" applyFont="1" applyFill="1" applyBorder="1"/>
    <xf numFmtId="0" fontId="0" fillId="0" borderId="0" xfId="0" applyFill="1" applyBorder="1" applyAlignment="1"/>
    <xf numFmtId="0" fontId="23" fillId="3" borderId="2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view="pageBreakPreview" zoomScale="115" zoomScaleNormal="120" zoomScaleSheetLayoutView="115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D81" sqref="D81:D89"/>
    </sheetView>
  </sheetViews>
  <sheetFormatPr defaultRowHeight="12.75"/>
  <cols>
    <col min="1" max="1" width="3.5703125" customWidth="1"/>
    <col min="2" max="2" width="73.85546875" customWidth="1"/>
    <col min="3" max="3" width="11.5703125" customWidth="1"/>
    <col min="5" max="5" width="1" customWidth="1"/>
    <col min="6" max="6" width="3.42578125" customWidth="1"/>
    <col min="7" max="7" width="13.140625" customWidth="1"/>
  </cols>
  <sheetData>
    <row r="1" spans="1:8" ht="54" customHeight="1">
      <c r="A1" s="215" t="s">
        <v>147</v>
      </c>
      <c r="B1" s="215"/>
      <c r="C1" s="215"/>
      <c r="D1" s="184"/>
      <c r="E1" s="12"/>
      <c r="F1" s="12"/>
      <c r="G1" s="12"/>
    </row>
    <row r="2" spans="1:8" ht="51" customHeight="1">
      <c r="A2" s="182" t="s">
        <v>139</v>
      </c>
      <c r="B2" s="181" t="s">
        <v>140</v>
      </c>
      <c r="C2" s="181" t="s">
        <v>141</v>
      </c>
      <c r="D2" s="183"/>
      <c r="H2" s="4"/>
    </row>
    <row r="3" spans="1:8">
      <c r="A3" s="186">
        <v>1</v>
      </c>
      <c r="B3" s="185" t="s">
        <v>148</v>
      </c>
      <c r="C3" s="187"/>
      <c r="D3" s="11"/>
      <c r="E3" s="12"/>
      <c r="F3" s="12"/>
    </row>
    <row r="4" spans="1:8">
      <c r="A4" s="188"/>
      <c r="B4" s="189" t="s">
        <v>128</v>
      </c>
      <c r="C4" s="190">
        <v>120</v>
      </c>
      <c r="D4" s="169"/>
      <c r="E4" s="12"/>
      <c r="F4" s="12"/>
    </row>
    <row r="5" spans="1:8">
      <c r="A5" s="188"/>
      <c r="B5" s="189" t="s">
        <v>135</v>
      </c>
      <c r="C5" s="190">
        <v>130</v>
      </c>
      <c r="D5" s="169"/>
      <c r="E5" s="12"/>
      <c r="F5" s="12"/>
    </row>
    <row r="6" spans="1:8">
      <c r="A6" s="188"/>
      <c r="B6" s="189" t="s">
        <v>108</v>
      </c>
      <c r="C6" s="190">
        <v>130</v>
      </c>
      <c r="D6" s="169"/>
      <c r="E6" s="12"/>
      <c r="F6" s="12"/>
    </row>
    <row r="7" spans="1:8">
      <c r="A7" s="188"/>
      <c r="B7" s="189" t="s">
        <v>109</v>
      </c>
      <c r="C7" s="190">
        <v>120</v>
      </c>
      <c r="D7" s="169"/>
      <c r="E7" s="12"/>
      <c r="F7" s="12"/>
    </row>
    <row r="8" spans="1:8">
      <c r="A8" s="188"/>
      <c r="B8" s="189" t="s">
        <v>136</v>
      </c>
      <c r="C8" s="190">
        <v>30</v>
      </c>
      <c r="D8" s="169"/>
      <c r="E8" s="12"/>
      <c r="F8" s="12"/>
    </row>
    <row r="9" spans="1:8">
      <c r="A9" s="186"/>
      <c r="B9" s="189" t="s">
        <v>137</v>
      </c>
      <c r="C9" s="190">
        <v>40</v>
      </c>
      <c r="D9" s="169"/>
      <c r="E9" s="12"/>
      <c r="F9" s="12"/>
    </row>
    <row r="10" spans="1:8" ht="13.5" thickBot="1">
      <c r="A10" s="191"/>
      <c r="B10" s="191"/>
      <c r="C10" s="192"/>
      <c r="D10" s="169"/>
      <c r="E10" s="12"/>
      <c r="F10" s="12"/>
    </row>
    <row r="11" spans="1:8">
      <c r="A11" s="193">
        <v>2</v>
      </c>
      <c r="B11" s="185" t="s">
        <v>149</v>
      </c>
      <c r="C11" s="194"/>
      <c r="D11" s="169"/>
      <c r="E11" s="12"/>
      <c r="F11" s="12"/>
    </row>
    <row r="12" spans="1:8">
      <c r="A12" s="195"/>
      <c r="B12" s="189" t="s">
        <v>100</v>
      </c>
      <c r="C12" s="188">
        <v>160</v>
      </c>
      <c r="D12" s="169"/>
      <c r="E12" s="12"/>
      <c r="F12" s="12"/>
    </row>
    <row r="13" spans="1:8">
      <c r="A13" s="195"/>
      <c r="B13" s="189" t="s">
        <v>101</v>
      </c>
      <c r="C13" s="188">
        <v>160</v>
      </c>
      <c r="D13" s="169"/>
      <c r="E13" s="12"/>
      <c r="F13" s="12"/>
    </row>
    <row r="14" spans="1:8">
      <c r="A14" s="195"/>
      <c r="B14" s="189" t="s">
        <v>102</v>
      </c>
      <c r="C14" s="188">
        <v>155</v>
      </c>
      <c r="D14" s="169"/>
      <c r="E14" s="12"/>
      <c r="F14" s="12"/>
    </row>
    <row r="15" spans="1:8">
      <c r="A15" s="195"/>
      <c r="B15" s="189" t="s">
        <v>103</v>
      </c>
      <c r="C15" s="188">
        <v>155</v>
      </c>
      <c r="D15" s="170"/>
      <c r="E15" s="12"/>
      <c r="F15" s="12"/>
    </row>
    <row r="16" spans="1:8">
      <c r="A16" s="195"/>
      <c r="B16" s="186" t="s">
        <v>134</v>
      </c>
      <c r="C16" s="188">
        <v>40</v>
      </c>
      <c r="D16" s="170"/>
      <c r="E16" s="12"/>
      <c r="F16" s="12"/>
    </row>
    <row r="17" spans="1:13">
      <c r="A17" s="195"/>
      <c r="B17" s="186" t="s">
        <v>133</v>
      </c>
      <c r="C17" s="188">
        <v>40</v>
      </c>
      <c r="D17" s="170"/>
      <c r="E17" s="12"/>
      <c r="F17" s="12"/>
    </row>
    <row r="18" spans="1:13">
      <c r="A18" s="195"/>
      <c r="B18" s="186" t="s">
        <v>132</v>
      </c>
      <c r="C18" s="188">
        <v>50</v>
      </c>
      <c r="D18" s="170"/>
      <c r="E18" s="12"/>
      <c r="F18" s="12"/>
      <c r="H18" s="78"/>
      <c r="I18" s="78"/>
      <c r="J18" s="78"/>
    </row>
    <row r="19" spans="1:13" ht="13.5" thickBot="1">
      <c r="A19" s="196"/>
      <c r="B19" s="196"/>
      <c r="C19" s="196"/>
      <c r="D19" s="170"/>
      <c r="E19" s="12"/>
      <c r="F19" s="12"/>
    </row>
    <row r="20" spans="1:13">
      <c r="A20" s="194">
        <v>3</v>
      </c>
      <c r="B20" s="185" t="s">
        <v>144</v>
      </c>
      <c r="C20" s="197"/>
      <c r="D20" s="170"/>
      <c r="E20" s="12"/>
      <c r="F20" s="12"/>
    </row>
    <row r="21" spans="1:13">
      <c r="A21" s="188"/>
      <c r="B21" s="189" t="s">
        <v>128</v>
      </c>
      <c r="C21" s="190">
        <v>200</v>
      </c>
      <c r="D21" s="170"/>
      <c r="E21" s="12"/>
      <c r="F21" s="12"/>
    </row>
    <row r="22" spans="1:13">
      <c r="A22" s="188"/>
      <c r="B22" s="189" t="s">
        <v>112</v>
      </c>
      <c r="C22" s="190">
        <v>200</v>
      </c>
      <c r="D22" s="170"/>
      <c r="E22" s="12"/>
      <c r="F22" s="12"/>
    </row>
    <row r="23" spans="1:13">
      <c r="A23" s="186"/>
      <c r="B23" s="189" t="s">
        <v>129</v>
      </c>
      <c r="C23" s="190">
        <v>200</v>
      </c>
      <c r="D23" s="170"/>
      <c r="E23" s="12"/>
      <c r="F23" s="12"/>
    </row>
    <row r="24" spans="1:13">
      <c r="A24" s="186"/>
      <c r="B24" s="189" t="s">
        <v>130</v>
      </c>
      <c r="C24" s="190">
        <v>200</v>
      </c>
      <c r="D24" s="170"/>
      <c r="E24" s="12"/>
      <c r="F24" s="12"/>
    </row>
    <row r="25" spans="1:13" ht="13.5" thickBot="1">
      <c r="A25" s="196"/>
      <c r="B25" s="196"/>
      <c r="C25" s="198"/>
      <c r="D25" s="169"/>
      <c r="E25" s="12"/>
      <c r="F25" s="12"/>
    </row>
    <row r="26" spans="1:13">
      <c r="A26" s="197">
        <v>4</v>
      </c>
      <c r="B26" s="185" t="s">
        <v>146</v>
      </c>
      <c r="C26" s="199"/>
      <c r="D26" s="169"/>
      <c r="E26" s="12"/>
      <c r="F26" s="12"/>
    </row>
    <row r="27" spans="1:13" ht="15.75">
      <c r="A27" s="186"/>
      <c r="B27" s="189" t="s">
        <v>106</v>
      </c>
      <c r="C27" s="190">
        <v>160</v>
      </c>
      <c r="D27" s="169"/>
      <c r="E27" s="12"/>
      <c r="F27" s="176"/>
      <c r="G27" s="177"/>
    </row>
    <row r="28" spans="1:13" ht="15.75">
      <c r="A28" s="186"/>
      <c r="B28" s="189" t="s">
        <v>107</v>
      </c>
      <c r="C28" s="190">
        <v>160</v>
      </c>
      <c r="D28" s="170"/>
      <c r="E28" s="12"/>
      <c r="F28" s="178"/>
      <c r="G28" s="177"/>
    </row>
    <row r="29" spans="1:13" ht="15.75">
      <c r="A29" s="186"/>
      <c r="B29" s="189" t="s">
        <v>108</v>
      </c>
      <c r="C29" s="190">
        <v>160</v>
      </c>
      <c r="D29" s="170"/>
      <c r="E29" s="12"/>
      <c r="F29" s="179"/>
      <c r="G29" s="177"/>
    </row>
    <row r="30" spans="1:13" ht="15.75">
      <c r="A30" s="186"/>
      <c r="B30" s="189" t="s">
        <v>109</v>
      </c>
      <c r="C30" s="190">
        <v>160</v>
      </c>
      <c r="D30" s="170"/>
      <c r="E30" s="12"/>
      <c r="F30" s="180"/>
      <c r="G30" s="177"/>
    </row>
    <row r="31" spans="1:13">
      <c r="A31" s="186"/>
      <c r="B31" s="189" t="s">
        <v>110</v>
      </c>
      <c r="C31" s="190">
        <v>60</v>
      </c>
      <c r="D31" s="170"/>
      <c r="E31" s="12"/>
      <c r="F31" s="12"/>
      <c r="G31" s="78"/>
      <c r="H31" s="78"/>
      <c r="I31" s="78"/>
      <c r="J31" s="78"/>
      <c r="K31" s="78"/>
      <c r="L31" s="78"/>
      <c r="M31" s="78"/>
    </row>
    <row r="32" spans="1:13">
      <c r="A32" s="186"/>
      <c r="B32" s="189" t="s">
        <v>117</v>
      </c>
      <c r="C32" s="190">
        <v>60</v>
      </c>
      <c r="D32" s="170"/>
      <c r="E32" s="12"/>
      <c r="F32" s="12"/>
      <c r="G32" s="78"/>
      <c r="H32" s="78"/>
      <c r="I32" s="78"/>
      <c r="J32" s="168"/>
      <c r="K32" s="168"/>
      <c r="L32" s="78"/>
      <c r="M32" s="78"/>
    </row>
    <row r="33" spans="1:13" ht="13.5" thickBot="1">
      <c r="A33" s="196"/>
      <c r="B33" s="196"/>
      <c r="C33" s="198"/>
      <c r="D33" s="169"/>
      <c r="E33" s="11"/>
      <c r="F33" s="11"/>
      <c r="G33" s="172"/>
      <c r="H33" s="173"/>
      <c r="I33" s="172"/>
      <c r="J33" s="172"/>
      <c r="K33" s="172"/>
      <c r="L33" s="78"/>
      <c r="M33" s="78"/>
    </row>
    <row r="34" spans="1:13">
      <c r="A34" s="197">
        <v>5</v>
      </c>
      <c r="B34" s="185" t="s">
        <v>145</v>
      </c>
      <c r="C34" s="200"/>
      <c r="D34" s="169"/>
      <c r="E34" s="11"/>
      <c r="F34" s="11"/>
      <c r="G34" s="149"/>
      <c r="H34" s="150"/>
      <c r="I34" s="149"/>
      <c r="J34" s="149"/>
      <c r="K34" s="174"/>
    </row>
    <row r="35" spans="1:13">
      <c r="A35" s="186"/>
      <c r="B35" s="189" t="s">
        <v>111</v>
      </c>
      <c r="C35" s="201">
        <v>150</v>
      </c>
      <c r="D35" s="169"/>
      <c r="E35" s="11"/>
      <c r="F35" s="11"/>
      <c r="G35" s="175"/>
      <c r="H35" s="150"/>
      <c r="I35" s="149"/>
      <c r="J35" s="149"/>
      <c r="K35" s="174"/>
    </row>
    <row r="36" spans="1:13">
      <c r="A36" s="186"/>
      <c r="B36" s="189" t="s">
        <v>112</v>
      </c>
      <c r="C36" s="201">
        <v>130</v>
      </c>
      <c r="D36" s="169"/>
      <c r="E36" s="11"/>
      <c r="F36" s="11"/>
      <c r="G36" s="175"/>
      <c r="H36" s="150"/>
      <c r="I36" s="149"/>
      <c r="J36" s="149"/>
      <c r="K36" s="174"/>
    </row>
    <row r="37" spans="1:13">
      <c r="A37" s="186"/>
      <c r="B37" s="189" t="s">
        <v>108</v>
      </c>
      <c r="C37" s="201">
        <v>130</v>
      </c>
      <c r="D37" s="169"/>
      <c r="E37" s="11"/>
      <c r="F37" s="11"/>
      <c r="G37" s="175"/>
      <c r="H37" s="150"/>
      <c r="I37" s="149"/>
      <c r="J37" s="149"/>
      <c r="K37" s="174"/>
    </row>
    <row r="38" spans="1:13">
      <c r="A38" s="186"/>
      <c r="B38" s="189" t="s">
        <v>113</v>
      </c>
      <c r="C38" s="201">
        <v>130</v>
      </c>
      <c r="D38" s="169"/>
      <c r="E38" s="11">
        <v>5</v>
      </c>
      <c r="F38" s="11"/>
      <c r="G38" s="175"/>
      <c r="H38" s="150"/>
      <c r="I38" s="149"/>
      <c r="J38" s="149"/>
      <c r="K38" s="174"/>
    </row>
    <row r="39" spans="1:13">
      <c r="A39" s="186"/>
      <c r="B39" s="189" t="s">
        <v>114</v>
      </c>
      <c r="C39" s="201">
        <v>40</v>
      </c>
      <c r="D39" s="169"/>
      <c r="E39" s="11"/>
      <c r="F39" s="11"/>
      <c r="G39" s="175"/>
      <c r="H39" s="150"/>
      <c r="I39" s="149"/>
      <c r="J39" s="149"/>
      <c r="K39" s="174"/>
    </row>
    <row r="40" spans="1:13">
      <c r="A40" s="186"/>
      <c r="B40" s="189" t="s">
        <v>115</v>
      </c>
      <c r="C40" s="201">
        <v>40</v>
      </c>
      <c r="D40" s="169"/>
      <c r="E40" s="11"/>
      <c r="F40" s="11"/>
      <c r="G40" s="175"/>
      <c r="H40" s="150"/>
      <c r="I40" s="149"/>
      <c r="J40" s="149"/>
      <c r="K40" s="174"/>
    </row>
    <row r="41" spans="1:13">
      <c r="A41" s="186"/>
      <c r="B41" s="189" t="s">
        <v>116</v>
      </c>
      <c r="C41" s="201">
        <v>40</v>
      </c>
      <c r="D41" s="169"/>
      <c r="E41" s="11"/>
      <c r="F41" s="11"/>
      <c r="G41" s="175"/>
      <c r="H41" s="150"/>
      <c r="I41" s="149"/>
      <c r="J41" s="149"/>
      <c r="K41" s="174"/>
    </row>
    <row r="42" spans="1:13">
      <c r="A42" s="186"/>
      <c r="B42" s="189" t="s">
        <v>131</v>
      </c>
      <c r="C42" s="201">
        <v>40</v>
      </c>
      <c r="D42" s="169"/>
      <c r="E42" s="11"/>
      <c r="F42" s="11"/>
      <c r="G42" s="175"/>
      <c r="H42" s="150"/>
      <c r="I42" s="149"/>
      <c r="J42" s="149"/>
      <c r="K42" s="174"/>
    </row>
    <row r="43" spans="1:13">
      <c r="A43" s="186"/>
      <c r="B43" s="186" t="s">
        <v>117</v>
      </c>
      <c r="C43" s="201">
        <v>20</v>
      </c>
      <c r="D43" s="169"/>
      <c r="E43" s="11"/>
      <c r="F43" s="11"/>
      <c r="G43" s="175"/>
      <c r="H43" s="150"/>
      <c r="I43" s="149"/>
      <c r="J43" s="149"/>
      <c r="K43" s="174"/>
    </row>
    <row r="44" spans="1:13" ht="13.5" thickBot="1">
      <c r="A44" s="196"/>
      <c r="B44" s="196"/>
      <c r="C44" s="198"/>
      <c r="D44" s="169"/>
      <c r="E44" s="11"/>
      <c r="F44" s="11"/>
      <c r="G44" s="149"/>
      <c r="H44" s="150"/>
      <c r="I44" s="149"/>
      <c r="J44" s="149"/>
      <c r="K44" s="174"/>
    </row>
    <row r="45" spans="1:13">
      <c r="A45" s="197">
        <v>6</v>
      </c>
      <c r="B45" s="207" t="s">
        <v>143</v>
      </c>
      <c r="C45" s="200"/>
      <c r="D45" s="169"/>
      <c r="E45" s="11"/>
      <c r="F45" s="11"/>
      <c r="G45" s="149"/>
      <c r="H45" s="150"/>
      <c r="I45" s="149"/>
      <c r="J45" s="149"/>
      <c r="K45" s="174"/>
    </row>
    <row r="46" spans="1:13">
      <c r="A46" s="197"/>
      <c r="B46" s="189" t="s">
        <v>118</v>
      </c>
      <c r="C46" s="187">
        <v>70</v>
      </c>
      <c r="D46" s="169"/>
      <c r="E46" s="11"/>
      <c r="F46" s="11"/>
      <c r="G46" s="149"/>
      <c r="H46" s="150"/>
      <c r="I46" s="149"/>
      <c r="J46" s="149"/>
      <c r="K46" s="174"/>
    </row>
    <row r="47" spans="1:13">
      <c r="A47" s="186"/>
      <c r="B47" s="202" t="s">
        <v>119</v>
      </c>
      <c r="C47" s="203">
        <v>20</v>
      </c>
      <c r="D47" s="169"/>
      <c r="E47" s="12"/>
      <c r="F47" s="12"/>
      <c r="G47" s="149"/>
      <c r="H47" s="150"/>
      <c r="I47" s="149"/>
      <c r="J47" s="149"/>
    </row>
    <row r="48" spans="1:13">
      <c r="A48" s="186"/>
      <c r="B48" s="188" t="s">
        <v>120</v>
      </c>
      <c r="C48" s="202">
        <v>20</v>
      </c>
      <c r="D48" s="169"/>
      <c r="E48" s="12"/>
      <c r="F48" s="12"/>
      <c r="G48" s="149"/>
      <c r="H48" s="150"/>
      <c r="I48" s="149"/>
      <c r="J48" s="149"/>
    </row>
    <row r="49" spans="1:10">
      <c r="A49" s="186"/>
      <c r="B49" s="188" t="s">
        <v>121</v>
      </c>
      <c r="C49" s="202">
        <v>20</v>
      </c>
      <c r="D49" s="169"/>
      <c r="E49" s="12"/>
      <c r="F49" s="12"/>
      <c r="G49" s="149"/>
      <c r="H49" s="150"/>
      <c r="I49" s="149"/>
      <c r="J49" s="149"/>
    </row>
    <row r="50" spans="1:10">
      <c r="A50" s="186"/>
      <c r="B50" s="188" t="s">
        <v>122</v>
      </c>
      <c r="C50" s="202">
        <v>30</v>
      </c>
      <c r="D50" s="169"/>
      <c r="E50" s="12"/>
      <c r="F50" s="12"/>
      <c r="G50" s="149"/>
      <c r="H50" s="150"/>
      <c r="I50" s="149"/>
      <c r="J50" s="149"/>
    </row>
    <row r="51" spans="1:10">
      <c r="A51" s="186"/>
      <c r="B51" s="188" t="s">
        <v>127</v>
      </c>
      <c r="C51" s="202">
        <v>70</v>
      </c>
      <c r="D51" s="169"/>
      <c r="E51" s="12"/>
      <c r="F51" s="12"/>
      <c r="G51" s="149"/>
      <c r="H51" s="150"/>
      <c r="I51" s="149"/>
      <c r="J51" s="149"/>
    </row>
    <row r="52" spans="1:10" s="167" customFormat="1">
      <c r="A52" s="204"/>
      <c r="B52" s="188" t="s">
        <v>123</v>
      </c>
      <c r="C52" s="202">
        <v>90</v>
      </c>
      <c r="D52" s="169"/>
      <c r="E52" s="164"/>
      <c r="F52" s="164"/>
      <c r="G52" s="165"/>
      <c r="H52" s="166"/>
      <c r="I52" s="165"/>
      <c r="J52" s="165"/>
    </row>
    <row r="53" spans="1:10">
      <c r="A53" s="186"/>
      <c r="B53" s="186" t="s">
        <v>104</v>
      </c>
      <c r="C53" s="188">
        <v>80</v>
      </c>
      <c r="D53" s="169"/>
      <c r="E53" s="12"/>
      <c r="F53" s="12"/>
      <c r="G53" s="149"/>
      <c r="H53" s="150"/>
      <c r="I53" s="149"/>
      <c r="J53" s="149"/>
    </row>
    <row r="54" spans="1:10">
      <c r="A54" s="186"/>
      <c r="B54" s="188" t="s">
        <v>105</v>
      </c>
      <c r="C54" s="202">
        <v>60</v>
      </c>
      <c r="D54" s="169"/>
      <c r="E54" s="12"/>
      <c r="F54" s="12"/>
      <c r="G54" s="149"/>
      <c r="H54" s="150"/>
      <c r="I54" s="149"/>
      <c r="J54" s="149"/>
    </row>
    <row r="55" spans="1:10">
      <c r="A55" s="186"/>
      <c r="B55" s="188" t="s">
        <v>124</v>
      </c>
      <c r="C55" s="202">
        <v>80</v>
      </c>
      <c r="D55" s="169"/>
      <c r="E55" s="12"/>
      <c r="F55" s="12"/>
      <c r="G55" s="149"/>
      <c r="H55" s="150"/>
      <c r="I55" s="149"/>
      <c r="J55" s="149"/>
    </row>
    <row r="56" spans="1:10">
      <c r="A56" s="186"/>
      <c r="B56" s="205"/>
      <c r="C56" s="187"/>
      <c r="D56" s="169"/>
      <c r="E56" s="12"/>
      <c r="F56" s="12"/>
      <c r="G56" s="149"/>
      <c r="H56" s="150"/>
      <c r="I56" s="149"/>
      <c r="J56" s="149"/>
    </row>
    <row r="57" spans="1:10">
      <c r="A57" s="206">
        <v>7</v>
      </c>
      <c r="B57" s="207" t="s">
        <v>142</v>
      </c>
      <c r="C57" s="197"/>
      <c r="D57" s="170"/>
      <c r="E57" s="12"/>
      <c r="F57" s="12"/>
    </row>
    <row r="58" spans="1:10">
      <c r="A58" s="206"/>
      <c r="B58" s="208" t="s">
        <v>138</v>
      </c>
      <c r="C58" s="189">
        <v>220</v>
      </c>
      <c r="D58" s="170"/>
      <c r="E58" s="12"/>
      <c r="F58" s="12"/>
    </row>
    <row r="59" spans="1:10" ht="15" customHeight="1">
      <c r="A59" s="209"/>
      <c r="B59" s="210" t="s">
        <v>125</v>
      </c>
      <c r="C59" s="189">
        <v>220</v>
      </c>
      <c r="D59" s="171"/>
      <c r="E59" s="12"/>
      <c r="F59" s="12"/>
      <c r="G59" s="149"/>
    </row>
    <row r="60" spans="1:10">
      <c r="A60" s="209"/>
      <c r="B60" s="210" t="s">
        <v>126</v>
      </c>
      <c r="C60" s="189">
        <v>110</v>
      </c>
      <c r="D60" s="171"/>
      <c r="E60" s="12"/>
      <c r="F60" s="12"/>
      <c r="G60" s="149"/>
      <c r="H60" s="78"/>
    </row>
    <row r="61" spans="1:10">
      <c r="A61" s="174"/>
      <c r="B61" s="211"/>
      <c r="C61" s="211"/>
      <c r="D61" s="169"/>
      <c r="E61" s="11"/>
      <c r="F61" s="11"/>
      <c r="G61" s="149"/>
      <c r="H61" s="174"/>
    </row>
    <row r="62" spans="1:10">
      <c r="A62" s="174"/>
      <c r="B62" s="212"/>
      <c r="C62" s="213"/>
      <c r="D62" s="169"/>
      <c r="E62" s="11"/>
      <c r="F62" s="11"/>
      <c r="G62" s="149"/>
      <c r="H62" s="174"/>
    </row>
    <row r="63" spans="1:10">
      <c r="A63" s="174"/>
      <c r="B63" s="211"/>
      <c r="C63" s="174"/>
      <c r="D63" s="214"/>
      <c r="E63" s="11"/>
      <c r="F63" s="11"/>
      <c r="G63" s="149"/>
      <c r="H63" s="174"/>
    </row>
    <row r="64" spans="1:10">
      <c r="A64" s="174"/>
      <c r="B64" s="211"/>
      <c r="C64" s="174"/>
      <c r="D64" s="11"/>
      <c r="E64" s="11"/>
      <c r="F64" s="11"/>
      <c r="G64" s="149"/>
      <c r="H64" s="174"/>
    </row>
    <row r="65" spans="1:8">
      <c r="A65" s="174"/>
      <c r="B65" s="211"/>
      <c r="C65" s="174"/>
      <c r="D65" s="11"/>
      <c r="E65" s="11"/>
      <c r="F65" s="11"/>
      <c r="G65" s="149"/>
      <c r="H65" s="174"/>
    </row>
    <row r="66" spans="1:8">
      <c r="A66" s="174"/>
      <c r="B66" s="211"/>
      <c r="C66" s="174"/>
      <c r="D66" s="174"/>
      <c r="E66" s="174"/>
      <c r="F66" s="174"/>
      <c r="G66" s="149"/>
      <c r="H66" s="174"/>
    </row>
    <row r="67" spans="1:8">
      <c r="A67" s="174"/>
      <c r="B67" s="211"/>
      <c r="C67" s="174"/>
      <c r="D67" s="174"/>
      <c r="E67" s="174"/>
      <c r="F67" s="174"/>
      <c r="G67" s="149"/>
      <c r="H67" s="174"/>
    </row>
    <row r="68" spans="1:8">
      <c r="A68" s="174"/>
      <c r="B68" s="174"/>
      <c r="C68" s="174"/>
      <c r="D68" s="174"/>
      <c r="E68" s="174"/>
      <c r="F68" s="174"/>
      <c r="G68" s="149"/>
      <c r="H68" s="174"/>
    </row>
    <row r="69" spans="1:8">
      <c r="A69" s="174"/>
      <c r="B69" s="174"/>
      <c r="C69" s="174"/>
      <c r="D69" s="174"/>
      <c r="E69" s="174"/>
      <c r="F69" s="174"/>
      <c r="G69" s="174"/>
      <c r="H69" s="174"/>
    </row>
    <row r="71" spans="1:8">
      <c r="D71" s="78"/>
    </row>
    <row r="73" spans="1:8">
      <c r="C73" s="76"/>
    </row>
    <row r="81" spans="4:5">
      <c r="D81" s="82"/>
    </row>
    <row r="82" spans="4:5">
      <c r="D82" s="82"/>
      <c r="E82" t="s">
        <v>44</v>
      </c>
    </row>
    <row r="83" spans="4:5">
      <c r="D83" s="82"/>
    </row>
    <row r="84" spans="4:5">
      <c r="D84" s="82"/>
    </row>
    <row r="85" spans="4:5">
      <c r="D85" s="79"/>
    </row>
    <row r="87" spans="4:5">
      <c r="D87" s="79"/>
    </row>
    <row r="89" spans="4:5">
      <c r="D89" s="87"/>
    </row>
  </sheetData>
  <mergeCells count="1">
    <mergeCell ref="A1:C1"/>
  </mergeCells>
  <phoneticPr fontId="14" type="noConversion"/>
  <printOptions horizontalCentered="1"/>
  <pageMargins left="0.27559055118110237" right="0.15748031496062992" top="0.27559055118110237" bottom="0.31496062992125984" header="0.27559055118110237" footer="0.31496062992125984"/>
  <pageSetup paperSize="8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2"/>
  <sheetViews>
    <sheetView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C10" sqref="C10"/>
    </sheetView>
  </sheetViews>
  <sheetFormatPr defaultRowHeight="12.75"/>
  <cols>
    <col min="1" max="1" width="3.5703125" customWidth="1"/>
    <col min="2" max="2" width="15" customWidth="1"/>
    <col min="3" max="3" width="5.7109375" customWidth="1"/>
    <col min="4" max="4" width="4.7109375" customWidth="1"/>
    <col min="5" max="5" width="5.5703125" customWidth="1"/>
    <col min="6" max="6" width="4.7109375" customWidth="1"/>
    <col min="7" max="7" width="5" customWidth="1"/>
    <col min="8" max="8" width="4.85546875" customWidth="1"/>
    <col min="9" max="9" width="4.42578125" customWidth="1"/>
    <col min="10" max="11" width="4.5703125" customWidth="1"/>
    <col min="12" max="12" width="4.42578125" customWidth="1"/>
    <col min="13" max="13" width="4.7109375" customWidth="1"/>
    <col min="14" max="14" width="4.85546875" customWidth="1"/>
    <col min="15" max="15" width="4.7109375" customWidth="1"/>
    <col min="16" max="16" width="4.85546875" customWidth="1"/>
    <col min="17" max="17" width="4.7109375" customWidth="1"/>
    <col min="18" max="18" width="5.140625" customWidth="1"/>
    <col min="19" max="19" width="4.5703125" customWidth="1"/>
    <col min="20" max="21" width="4.85546875" customWidth="1"/>
    <col min="22" max="22" width="4.7109375" customWidth="1"/>
    <col min="23" max="23" width="4.85546875" customWidth="1"/>
    <col min="24" max="24" width="4.5703125" customWidth="1"/>
    <col min="25" max="25" width="5" customWidth="1"/>
    <col min="26" max="26" width="5.140625" customWidth="1"/>
    <col min="28" max="28" width="1" customWidth="1"/>
    <col min="29" max="29" width="3.42578125" customWidth="1"/>
    <col min="30" max="30" width="13.140625" customWidth="1"/>
  </cols>
  <sheetData>
    <row r="1" spans="1:31" ht="104.2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3" t="s">
        <v>23</v>
      </c>
      <c r="AE1" s="4"/>
    </row>
    <row r="2" spans="1:31">
      <c r="A2" s="5">
        <v>1</v>
      </c>
      <c r="B2" s="6" t="s">
        <v>24</v>
      </c>
      <c r="C2" s="5">
        <v>788</v>
      </c>
      <c r="D2" s="7">
        <v>70</v>
      </c>
      <c r="E2" s="8">
        <v>108</v>
      </c>
      <c r="F2" s="8">
        <v>30</v>
      </c>
      <c r="G2" s="8">
        <v>65</v>
      </c>
      <c r="H2" s="8">
        <v>60</v>
      </c>
      <c r="I2" s="9">
        <v>10</v>
      </c>
      <c r="J2" s="8">
        <v>50</v>
      </c>
      <c r="K2" s="8">
        <v>25</v>
      </c>
      <c r="L2" s="8">
        <v>10</v>
      </c>
      <c r="M2" s="8">
        <v>35</v>
      </c>
      <c r="N2" s="8">
        <v>25</v>
      </c>
      <c r="O2" s="8">
        <v>25</v>
      </c>
      <c r="P2" s="8">
        <v>20</v>
      </c>
      <c r="Q2" s="8">
        <v>50</v>
      </c>
      <c r="R2" s="8">
        <v>45</v>
      </c>
      <c r="S2" s="8">
        <v>10</v>
      </c>
      <c r="T2" s="8">
        <v>60</v>
      </c>
      <c r="U2" s="8">
        <v>10</v>
      </c>
      <c r="V2" s="8">
        <v>20</v>
      </c>
      <c r="W2" s="8">
        <v>20</v>
      </c>
      <c r="X2" s="8">
        <v>20</v>
      </c>
      <c r="Y2" s="8">
        <v>20</v>
      </c>
      <c r="Z2" s="10">
        <f>SUM(D2:Y2)</f>
        <v>788</v>
      </c>
      <c r="AA2" s="11"/>
      <c r="AB2" s="12"/>
      <c r="AC2" s="12"/>
    </row>
    <row r="3" spans="1:31">
      <c r="A3" s="13"/>
      <c r="B3" s="14" t="s">
        <v>96</v>
      </c>
      <c r="C3" s="13">
        <v>24</v>
      </c>
      <c r="D3" s="104"/>
      <c r="E3" s="105"/>
      <c r="F3" s="105"/>
      <c r="G3" s="105"/>
      <c r="H3" s="105"/>
      <c r="I3" s="105"/>
      <c r="J3" s="105">
        <v>20</v>
      </c>
      <c r="K3" s="106">
        <v>4</v>
      </c>
      <c r="L3" s="105"/>
      <c r="M3" s="105"/>
      <c r="N3" s="105"/>
      <c r="O3" s="105"/>
      <c r="P3" s="105"/>
      <c r="Q3" s="105"/>
      <c r="R3" s="105"/>
      <c r="S3" s="105"/>
      <c r="T3" s="106"/>
      <c r="U3" s="105"/>
      <c r="V3" s="105"/>
      <c r="W3" s="105"/>
      <c r="X3" s="105"/>
      <c r="Y3" s="105"/>
      <c r="Z3" s="16">
        <f>SUM(D3:Y3)</f>
        <v>24</v>
      </c>
      <c r="AA3" s="11"/>
      <c r="AB3" s="12"/>
      <c r="AC3" s="12"/>
    </row>
    <row r="4" spans="1:31" ht="13.5" thickBot="1">
      <c r="A4" s="13"/>
      <c r="B4" s="91" t="s">
        <v>96</v>
      </c>
      <c r="C4" s="92">
        <v>24</v>
      </c>
      <c r="D4" s="99"/>
      <c r="E4" s="98"/>
      <c r="F4" s="98"/>
      <c r="G4" s="98"/>
      <c r="H4" s="98"/>
      <c r="I4" s="99"/>
      <c r="J4" s="98">
        <v>24</v>
      </c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16">
        <f t="shared" ref="Z4:Z13" si="0">SUM(D4:Y4)</f>
        <v>24</v>
      </c>
      <c r="AA4" s="11"/>
      <c r="AB4" s="12"/>
      <c r="AC4" s="12"/>
    </row>
    <row r="5" spans="1:31" ht="13.5" thickTop="1">
      <c r="A5" s="13"/>
      <c r="B5" s="69" t="s">
        <v>97</v>
      </c>
      <c r="C5" s="28">
        <v>40</v>
      </c>
      <c r="D5" s="146">
        <v>13</v>
      </c>
      <c r="E5" s="146">
        <v>4</v>
      </c>
      <c r="F5" s="146">
        <v>2</v>
      </c>
      <c r="G5" s="146">
        <v>2</v>
      </c>
      <c r="H5" s="146">
        <v>2</v>
      </c>
      <c r="I5" s="146"/>
      <c r="J5" s="146"/>
      <c r="K5" s="146">
        <v>2</v>
      </c>
      <c r="L5" s="146"/>
      <c r="M5" s="146">
        <v>2</v>
      </c>
      <c r="N5" s="146">
        <v>2</v>
      </c>
      <c r="O5" s="146"/>
      <c r="P5" s="146"/>
      <c r="Q5" s="146">
        <v>2</v>
      </c>
      <c r="R5" s="146">
        <v>2</v>
      </c>
      <c r="S5" s="146"/>
      <c r="T5" s="146">
        <v>2</v>
      </c>
      <c r="U5" s="146">
        <v>3</v>
      </c>
      <c r="V5" s="146">
        <v>2</v>
      </c>
      <c r="W5" s="146"/>
      <c r="X5" s="146"/>
      <c r="Y5" s="146"/>
      <c r="Z5" s="151">
        <f t="shared" si="0"/>
        <v>40</v>
      </c>
      <c r="AA5" s="11"/>
      <c r="AB5" s="12"/>
      <c r="AC5" s="12"/>
    </row>
    <row r="6" spans="1:31">
      <c r="A6" s="13"/>
      <c r="B6" s="15" t="s">
        <v>69</v>
      </c>
      <c r="C6" s="18">
        <v>135</v>
      </c>
      <c r="D6" s="117">
        <v>3</v>
      </c>
      <c r="E6" s="117">
        <v>18</v>
      </c>
      <c r="F6" s="117">
        <v>7</v>
      </c>
      <c r="G6" s="117">
        <v>12</v>
      </c>
      <c r="H6" s="117">
        <v>10</v>
      </c>
      <c r="I6" s="117">
        <v>2</v>
      </c>
      <c r="J6" s="117"/>
      <c r="K6" s="117">
        <v>5</v>
      </c>
      <c r="L6" s="117">
        <v>2</v>
      </c>
      <c r="M6" s="117">
        <v>4</v>
      </c>
      <c r="N6" s="117">
        <v>4</v>
      </c>
      <c r="O6" s="117">
        <v>6</v>
      </c>
      <c r="P6" s="117">
        <v>4</v>
      </c>
      <c r="Q6" s="117">
        <v>8</v>
      </c>
      <c r="R6" s="117">
        <v>8</v>
      </c>
      <c r="S6" s="117"/>
      <c r="T6" s="117">
        <v>28</v>
      </c>
      <c r="U6" s="117">
        <v>2</v>
      </c>
      <c r="V6" s="117">
        <v>4</v>
      </c>
      <c r="W6" s="117">
        <v>2</v>
      </c>
      <c r="X6" s="117"/>
      <c r="Y6" s="117">
        <v>6</v>
      </c>
      <c r="Z6" s="152">
        <f>SUM(D6:Y6)</f>
        <v>135</v>
      </c>
      <c r="AA6" s="11"/>
      <c r="AB6" s="12"/>
      <c r="AC6" s="12"/>
    </row>
    <row r="7" spans="1:31">
      <c r="A7" s="13"/>
      <c r="B7" s="15" t="s">
        <v>58</v>
      </c>
      <c r="C7" s="18">
        <v>145</v>
      </c>
      <c r="D7" s="117">
        <v>5</v>
      </c>
      <c r="E7" s="117">
        <v>20</v>
      </c>
      <c r="F7" s="117">
        <v>7</v>
      </c>
      <c r="G7" s="117">
        <v>15</v>
      </c>
      <c r="H7" s="117">
        <v>10</v>
      </c>
      <c r="I7" s="117">
        <v>3</v>
      </c>
      <c r="J7" s="117">
        <v>6</v>
      </c>
      <c r="K7" s="117">
        <v>5</v>
      </c>
      <c r="L7" s="117">
        <v>2</v>
      </c>
      <c r="M7" s="117">
        <v>5</v>
      </c>
      <c r="N7" s="117">
        <v>4</v>
      </c>
      <c r="O7" s="117">
        <v>8</v>
      </c>
      <c r="P7" s="117">
        <v>5</v>
      </c>
      <c r="Q7" s="117">
        <v>10</v>
      </c>
      <c r="R7" s="117">
        <v>8</v>
      </c>
      <c r="S7" s="117"/>
      <c r="T7" s="117">
        <v>10</v>
      </c>
      <c r="U7" s="117">
        <v>3</v>
      </c>
      <c r="V7" s="117">
        <v>5</v>
      </c>
      <c r="W7" s="117">
        <v>5</v>
      </c>
      <c r="X7" s="117">
        <v>3</v>
      </c>
      <c r="Y7" s="117">
        <v>6</v>
      </c>
      <c r="Z7" s="152">
        <f t="shared" si="0"/>
        <v>145</v>
      </c>
      <c r="AA7" s="11"/>
      <c r="AB7" s="12"/>
      <c r="AC7" s="12"/>
    </row>
    <row r="8" spans="1:31">
      <c r="A8" s="13"/>
      <c r="B8" s="15" t="s">
        <v>59</v>
      </c>
      <c r="C8" s="18">
        <v>145</v>
      </c>
      <c r="D8" s="117">
        <v>5</v>
      </c>
      <c r="E8" s="117">
        <v>22</v>
      </c>
      <c r="F8" s="117">
        <v>7</v>
      </c>
      <c r="G8" s="117">
        <v>15</v>
      </c>
      <c r="H8" s="117">
        <v>14</v>
      </c>
      <c r="I8" s="117">
        <v>3</v>
      </c>
      <c r="J8" s="117"/>
      <c r="K8" s="117">
        <v>5</v>
      </c>
      <c r="L8" s="117">
        <v>2</v>
      </c>
      <c r="M8" s="117">
        <v>5</v>
      </c>
      <c r="N8" s="117">
        <v>4</v>
      </c>
      <c r="O8" s="117">
        <v>4</v>
      </c>
      <c r="P8" s="117">
        <v>5</v>
      </c>
      <c r="Q8" s="117">
        <v>12</v>
      </c>
      <c r="R8" s="117">
        <v>8</v>
      </c>
      <c r="S8" s="117">
        <v>5</v>
      </c>
      <c r="T8" s="117">
        <v>10</v>
      </c>
      <c r="U8" s="117"/>
      <c r="V8" s="117">
        <v>5</v>
      </c>
      <c r="W8" s="117">
        <v>5</v>
      </c>
      <c r="X8" s="117">
        <v>3</v>
      </c>
      <c r="Y8" s="117">
        <v>6</v>
      </c>
      <c r="Z8" s="152">
        <f t="shared" si="0"/>
        <v>145</v>
      </c>
      <c r="AA8" s="11"/>
      <c r="AB8" s="12"/>
      <c r="AC8" s="12"/>
    </row>
    <row r="9" spans="1:31">
      <c r="A9" s="13"/>
      <c r="B9" s="15" t="s">
        <v>70</v>
      </c>
      <c r="C9" s="18">
        <v>145</v>
      </c>
      <c r="D9" s="117">
        <v>5</v>
      </c>
      <c r="E9" s="117">
        <v>26</v>
      </c>
      <c r="F9" s="117">
        <v>2</v>
      </c>
      <c r="G9" s="117">
        <v>17</v>
      </c>
      <c r="H9" s="117">
        <v>16</v>
      </c>
      <c r="I9" s="117">
        <v>2</v>
      </c>
      <c r="J9" s="117"/>
      <c r="K9" s="117"/>
      <c r="L9" s="117">
        <v>4</v>
      </c>
      <c r="M9" s="117">
        <v>11</v>
      </c>
      <c r="N9" s="117">
        <v>4</v>
      </c>
      <c r="O9" s="117">
        <v>4</v>
      </c>
      <c r="P9" s="117">
        <v>4</v>
      </c>
      <c r="Q9" s="117">
        <v>13</v>
      </c>
      <c r="R9" s="117">
        <v>9</v>
      </c>
      <c r="S9" s="117">
        <v>2</v>
      </c>
      <c r="T9" s="117">
        <v>6</v>
      </c>
      <c r="U9" s="117">
        <v>2</v>
      </c>
      <c r="V9" s="117">
        <v>4</v>
      </c>
      <c r="W9" s="117">
        <v>4</v>
      </c>
      <c r="X9" s="117">
        <v>8</v>
      </c>
      <c r="Y9" s="117">
        <v>2</v>
      </c>
      <c r="Z9" s="152">
        <f t="shared" si="0"/>
        <v>145</v>
      </c>
      <c r="AA9" s="11"/>
      <c r="AB9" s="12"/>
      <c r="AC9" s="12"/>
    </row>
    <row r="10" spans="1:31">
      <c r="A10" s="13"/>
      <c r="B10" s="15" t="s">
        <v>71</v>
      </c>
      <c r="C10" s="18">
        <v>30</v>
      </c>
      <c r="D10" s="117">
        <v>14</v>
      </c>
      <c r="E10" s="117">
        <v>6</v>
      </c>
      <c r="F10" s="117"/>
      <c r="G10" s="117"/>
      <c r="H10" s="117"/>
      <c r="I10" s="117"/>
      <c r="J10" s="117"/>
      <c r="K10" s="117">
        <v>2</v>
      </c>
      <c r="L10" s="117"/>
      <c r="M10" s="117">
        <v>2</v>
      </c>
      <c r="N10" s="117">
        <v>2</v>
      </c>
      <c r="O10" s="117"/>
      <c r="P10" s="117"/>
      <c r="Q10" s="117">
        <v>2</v>
      </c>
      <c r="R10" s="117"/>
      <c r="S10" s="117"/>
      <c r="T10" s="117"/>
      <c r="U10" s="117"/>
      <c r="V10" s="117"/>
      <c r="W10" s="117"/>
      <c r="X10" s="117">
        <v>2</v>
      </c>
      <c r="Y10" s="117"/>
      <c r="Z10" s="152">
        <f t="shared" si="0"/>
        <v>30</v>
      </c>
      <c r="AA10" s="11"/>
      <c r="AB10" s="12"/>
      <c r="AC10" s="12"/>
    </row>
    <row r="11" spans="1:31">
      <c r="A11" s="13"/>
      <c r="B11" s="15" t="s">
        <v>72</v>
      </c>
      <c r="C11" s="18">
        <v>30</v>
      </c>
      <c r="D11" s="117">
        <v>9</v>
      </c>
      <c r="E11" s="117">
        <v>4</v>
      </c>
      <c r="F11" s="117">
        <v>3</v>
      </c>
      <c r="G11" s="117"/>
      <c r="H11" s="117">
        <v>2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>
        <v>5</v>
      </c>
      <c r="S11" s="117">
        <v>3</v>
      </c>
      <c r="T11" s="117">
        <v>2</v>
      </c>
      <c r="U11" s="117"/>
      <c r="V11" s="117"/>
      <c r="W11" s="117"/>
      <c r="X11" s="117">
        <v>2</v>
      </c>
      <c r="Y11" s="117"/>
      <c r="Z11" s="152">
        <f t="shared" si="0"/>
        <v>30</v>
      </c>
      <c r="AA11" s="11"/>
      <c r="AB11" s="12"/>
      <c r="AC11" s="12"/>
    </row>
    <row r="12" spans="1:31">
      <c r="A12" s="13"/>
      <c r="B12" s="15" t="s">
        <v>73</v>
      </c>
      <c r="C12" s="18">
        <v>30</v>
      </c>
      <c r="D12" s="125">
        <v>15</v>
      </c>
      <c r="E12" s="147"/>
      <c r="F12" s="125"/>
      <c r="G12" s="125"/>
      <c r="H12" s="125">
        <v>3</v>
      </c>
      <c r="I12" s="125"/>
      <c r="J12" s="125"/>
      <c r="K12" s="125"/>
      <c r="L12" s="125"/>
      <c r="M12" s="125">
        <v>4</v>
      </c>
      <c r="N12" s="125">
        <v>2</v>
      </c>
      <c r="O12" s="125"/>
      <c r="P12" s="125"/>
      <c r="Q12" s="125"/>
      <c r="R12" s="125">
        <v>2</v>
      </c>
      <c r="S12" s="125"/>
      <c r="T12" s="125"/>
      <c r="U12" s="125"/>
      <c r="V12" s="125"/>
      <c r="W12" s="125">
        <v>2</v>
      </c>
      <c r="X12" s="125">
        <v>2</v>
      </c>
      <c r="Y12" s="125"/>
      <c r="Z12" s="152">
        <f t="shared" si="0"/>
        <v>30</v>
      </c>
      <c r="AA12" s="11"/>
      <c r="AB12" s="12"/>
      <c r="AC12" s="12"/>
    </row>
    <row r="13" spans="1:31">
      <c r="A13" s="5"/>
      <c r="B13" s="15" t="s">
        <v>74</v>
      </c>
      <c r="C13" s="18">
        <v>40</v>
      </c>
      <c r="D13" s="148">
        <v>1</v>
      </c>
      <c r="E13" s="148">
        <v>8</v>
      </c>
      <c r="F13" s="148">
        <v>2</v>
      </c>
      <c r="G13" s="148">
        <v>4</v>
      </c>
      <c r="H13" s="148">
        <v>3</v>
      </c>
      <c r="I13" s="148"/>
      <c r="J13" s="148"/>
      <c r="K13" s="148">
        <v>2</v>
      </c>
      <c r="L13" s="148"/>
      <c r="M13" s="148">
        <v>2</v>
      </c>
      <c r="N13" s="148">
        <v>3</v>
      </c>
      <c r="O13" s="148">
        <v>3</v>
      </c>
      <c r="P13" s="148">
        <v>2</v>
      </c>
      <c r="Q13" s="148">
        <v>3</v>
      </c>
      <c r="R13" s="148">
        <v>3</v>
      </c>
      <c r="S13" s="148"/>
      <c r="T13" s="148">
        <v>2</v>
      </c>
      <c r="U13" s="148"/>
      <c r="V13" s="148"/>
      <c r="W13" s="148">
        <v>2</v>
      </c>
      <c r="X13" s="148"/>
      <c r="Y13" s="148"/>
      <c r="Z13" s="152">
        <f t="shared" si="0"/>
        <v>40</v>
      </c>
      <c r="AA13" s="11"/>
      <c r="AB13" s="12"/>
      <c r="AC13" s="12"/>
    </row>
    <row r="14" spans="1:31">
      <c r="A14" s="14"/>
      <c r="B14" s="14"/>
      <c r="C14" s="89">
        <f t="shared" ref="C14:Y14" si="1">SUM(C3:C13)</f>
        <v>788</v>
      </c>
      <c r="D14" s="96">
        <f t="shared" si="1"/>
        <v>70</v>
      </c>
      <c r="E14" s="96">
        <f t="shared" si="1"/>
        <v>108</v>
      </c>
      <c r="F14" s="96">
        <f t="shared" si="1"/>
        <v>30</v>
      </c>
      <c r="G14" s="96">
        <f t="shared" si="1"/>
        <v>65</v>
      </c>
      <c r="H14" s="96">
        <f t="shared" si="1"/>
        <v>60</v>
      </c>
      <c r="I14" s="96">
        <f t="shared" si="1"/>
        <v>10</v>
      </c>
      <c r="J14" s="96">
        <f t="shared" si="1"/>
        <v>50</v>
      </c>
      <c r="K14" s="96">
        <f t="shared" si="1"/>
        <v>25</v>
      </c>
      <c r="L14" s="96">
        <f t="shared" si="1"/>
        <v>10</v>
      </c>
      <c r="M14" s="96">
        <f t="shared" si="1"/>
        <v>35</v>
      </c>
      <c r="N14" s="96">
        <f t="shared" si="1"/>
        <v>25</v>
      </c>
      <c r="O14" s="96">
        <f t="shared" si="1"/>
        <v>25</v>
      </c>
      <c r="P14" s="96">
        <f t="shared" si="1"/>
        <v>20</v>
      </c>
      <c r="Q14" s="96">
        <f t="shared" si="1"/>
        <v>50</v>
      </c>
      <c r="R14" s="96">
        <f t="shared" si="1"/>
        <v>45</v>
      </c>
      <c r="S14" s="96">
        <f t="shared" si="1"/>
        <v>10</v>
      </c>
      <c r="T14" s="96">
        <f t="shared" si="1"/>
        <v>60</v>
      </c>
      <c r="U14" s="96">
        <f t="shared" si="1"/>
        <v>10</v>
      </c>
      <c r="V14" s="96">
        <f t="shared" si="1"/>
        <v>20</v>
      </c>
      <c r="W14" s="96">
        <f t="shared" si="1"/>
        <v>20</v>
      </c>
      <c r="X14" s="96">
        <f t="shared" si="1"/>
        <v>20</v>
      </c>
      <c r="Y14" s="96">
        <f t="shared" si="1"/>
        <v>20</v>
      </c>
      <c r="Z14" s="21">
        <f>SUM(D14:Y14)</f>
        <v>788</v>
      </c>
      <c r="AA14" s="11"/>
      <c r="AB14" s="12"/>
      <c r="AC14" s="12"/>
    </row>
    <row r="15" spans="1:31" ht="13.5" thickBot="1">
      <c r="A15" s="24"/>
      <c r="B15" s="24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/>
      <c r="AA15" s="11"/>
      <c r="AB15" s="12"/>
      <c r="AC15" s="12"/>
    </row>
    <row r="16" spans="1:31">
      <c r="A16" s="69"/>
      <c r="B16" s="29" t="s">
        <v>25</v>
      </c>
      <c r="C16" s="28">
        <v>800</v>
      </c>
      <c r="D16" s="158">
        <v>29</v>
      </c>
      <c r="E16" s="33">
        <v>161</v>
      </c>
      <c r="F16" s="33">
        <v>34</v>
      </c>
      <c r="G16" s="33">
        <v>90</v>
      </c>
      <c r="H16" s="33">
        <v>54</v>
      </c>
      <c r="I16" s="33">
        <v>10</v>
      </c>
      <c r="J16" s="33">
        <v>30</v>
      </c>
      <c r="K16" s="33">
        <v>45</v>
      </c>
      <c r="L16" s="33">
        <v>10</v>
      </c>
      <c r="M16" s="33">
        <v>34</v>
      </c>
      <c r="N16" s="33">
        <v>22</v>
      </c>
      <c r="O16" s="33">
        <v>18</v>
      </c>
      <c r="P16" s="33">
        <v>17</v>
      </c>
      <c r="Q16" s="33">
        <v>40</v>
      </c>
      <c r="R16" s="33">
        <v>25</v>
      </c>
      <c r="S16" s="33">
        <v>11</v>
      </c>
      <c r="T16" s="33">
        <v>75</v>
      </c>
      <c r="U16" s="33">
        <v>9</v>
      </c>
      <c r="V16" s="33">
        <v>25</v>
      </c>
      <c r="W16" s="33">
        <v>23</v>
      </c>
      <c r="X16" s="33">
        <v>16</v>
      </c>
      <c r="Y16" s="33">
        <v>22</v>
      </c>
      <c r="Z16" s="90">
        <f>SUM(D16:Y16)</f>
        <v>800</v>
      </c>
      <c r="AA16" s="11"/>
      <c r="AB16" s="12"/>
      <c r="AC16" s="12"/>
    </row>
    <row r="17" spans="1:29">
      <c r="A17" s="14"/>
      <c r="B17" s="13" t="s">
        <v>98</v>
      </c>
      <c r="C17" s="13">
        <v>40</v>
      </c>
      <c r="D17" s="100"/>
      <c r="E17" s="100">
        <v>7</v>
      </c>
      <c r="F17" s="100">
        <v>5</v>
      </c>
      <c r="G17" s="100">
        <v>8</v>
      </c>
      <c r="H17" s="100">
        <v>5</v>
      </c>
      <c r="I17" s="100"/>
      <c r="J17" s="100"/>
      <c r="K17" s="100">
        <v>3</v>
      </c>
      <c r="L17" s="100"/>
      <c r="M17" s="100">
        <v>2</v>
      </c>
      <c r="N17" s="100"/>
      <c r="O17" s="100">
        <v>2</v>
      </c>
      <c r="P17" s="100"/>
      <c r="Q17" s="100">
        <v>3</v>
      </c>
      <c r="R17" s="100"/>
      <c r="S17" s="100"/>
      <c r="T17" s="100">
        <v>5</v>
      </c>
      <c r="U17" s="100"/>
      <c r="V17" s="100"/>
      <c r="W17" s="100"/>
      <c r="X17" s="100"/>
      <c r="Y17" s="100"/>
      <c r="Z17" s="152">
        <f>SUM(D17:Y17)</f>
        <v>40</v>
      </c>
      <c r="AA17" s="11"/>
      <c r="AB17" s="12"/>
      <c r="AC17" s="12"/>
    </row>
    <row r="18" spans="1:29">
      <c r="A18" s="14"/>
      <c r="B18" s="13" t="s">
        <v>47</v>
      </c>
      <c r="C18" s="13">
        <v>160</v>
      </c>
      <c r="D18" s="32">
        <v>6</v>
      </c>
      <c r="E18" s="32">
        <v>32</v>
      </c>
      <c r="F18" s="32">
        <v>6</v>
      </c>
      <c r="G18" s="32">
        <v>16</v>
      </c>
      <c r="H18" s="32">
        <v>10</v>
      </c>
      <c r="I18" s="32">
        <v>2</v>
      </c>
      <c r="J18" s="32">
        <v>6</v>
      </c>
      <c r="K18" s="32">
        <v>8</v>
      </c>
      <c r="L18" s="32">
        <v>2</v>
      </c>
      <c r="M18" s="32">
        <v>7</v>
      </c>
      <c r="N18" s="32">
        <v>5</v>
      </c>
      <c r="O18" s="32">
        <v>3</v>
      </c>
      <c r="P18" s="32">
        <v>4</v>
      </c>
      <c r="Q18" s="32">
        <v>10</v>
      </c>
      <c r="R18" s="32">
        <v>7</v>
      </c>
      <c r="S18" s="32">
        <v>2</v>
      </c>
      <c r="T18" s="32">
        <v>13</v>
      </c>
      <c r="U18" s="32">
        <v>3</v>
      </c>
      <c r="V18" s="32">
        <v>5</v>
      </c>
      <c r="W18" s="32">
        <v>5</v>
      </c>
      <c r="X18" s="32">
        <v>3</v>
      </c>
      <c r="Y18" s="32">
        <v>5</v>
      </c>
      <c r="Z18" s="152">
        <f t="shared" ref="Z18:Z24" si="2">SUM(D18:Y18)</f>
        <v>160</v>
      </c>
      <c r="AA18" s="11"/>
      <c r="AB18" s="12"/>
      <c r="AC18" s="12"/>
    </row>
    <row r="19" spans="1:29">
      <c r="A19" s="14"/>
      <c r="B19" s="13" t="s">
        <v>48</v>
      </c>
      <c r="C19" s="13">
        <v>155</v>
      </c>
      <c r="D19" s="32">
        <v>6</v>
      </c>
      <c r="E19" s="32">
        <v>32</v>
      </c>
      <c r="F19" s="32">
        <v>6</v>
      </c>
      <c r="G19" s="32">
        <v>16</v>
      </c>
      <c r="H19" s="32">
        <v>10</v>
      </c>
      <c r="I19" s="32">
        <v>2</v>
      </c>
      <c r="J19" s="32">
        <v>6</v>
      </c>
      <c r="K19" s="32">
        <v>11</v>
      </c>
      <c r="L19" s="32">
        <v>2</v>
      </c>
      <c r="M19" s="32">
        <v>7</v>
      </c>
      <c r="N19" s="32">
        <v>4</v>
      </c>
      <c r="O19" s="32">
        <v>3</v>
      </c>
      <c r="P19" s="32">
        <v>3</v>
      </c>
      <c r="Q19" s="32">
        <v>6</v>
      </c>
      <c r="R19" s="32">
        <v>5</v>
      </c>
      <c r="S19" s="32">
        <v>2</v>
      </c>
      <c r="T19" s="32">
        <v>13</v>
      </c>
      <c r="U19" s="32">
        <v>2</v>
      </c>
      <c r="V19" s="32">
        <v>6</v>
      </c>
      <c r="W19" s="32">
        <v>6</v>
      </c>
      <c r="X19" s="32">
        <v>3</v>
      </c>
      <c r="Y19" s="32">
        <v>4</v>
      </c>
      <c r="Z19" s="152">
        <f t="shared" si="2"/>
        <v>155</v>
      </c>
      <c r="AA19" s="11"/>
      <c r="AB19" s="12"/>
      <c r="AC19" s="12"/>
    </row>
    <row r="20" spans="1:29">
      <c r="A20" s="14"/>
      <c r="B20" s="13" t="s">
        <v>49</v>
      </c>
      <c r="C20" s="13">
        <v>155</v>
      </c>
      <c r="D20" s="32">
        <v>6</v>
      </c>
      <c r="E20" s="32">
        <v>32</v>
      </c>
      <c r="F20" s="32">
        <v>6</v>
      </c>
      <c r="G20" s="32">
        <v>16</v>
      </c>
      <c r="H20" s="32">
        <v>10</v>
      </c>
      <c r="I20" s="32">
        <v>2</v>
      </c>
      <c r="J20" s="32">
        <v>6</v>
      </c>
      <c r="K20" s="32">
        <v>11</v>
      </c>
      <c r="L20" s="32">
        <v>2</v>
      </c>
      <c r="M20" s="32">
        <v>7</v>
      </c>
      <c r="N20" s="32">
        <v>4</v>
      </c>
      <c r="O20" s="32">
        <v>3</v>
      </c>
      <c r="P20" s="32">
        <v>3</v>
      </c>
      <c r="Q20" s="32">
        <v>6</v>
      </c>
      <c r="R20" s="32">
        <v>5</v>
      </c>
      <c r="S20" s="32">
        <v>2</v>
      </c>
      <c r="T20" s="32">
        <v>13</v>
      </c>
      <c r="U20" s="32">
        <v>2</v>
      </c>
      <c r="V20" s="32">
        <v>6</v>
      </c>
      <c r="W20" s="32">
        <v>6</v>
      </c>
      <c r="X20" s="32">
        <v>3</v>
      </c>
      <c r="Y20" s="32">
        <v>4</v>
      </c>
      <c r="Z20" s="152">
        <f t="shared" si="2"/>
        <v>155</v>
      </c>
      <c r="AA20" s="11"/>
      <c r="AB20" s="12"/>
      <c r="AC20" s="12"/>
    </row>
    <row r="21" spans="1:29">
      <c r="A21" s="14"/>
      <c r="B21" s="5" t="s">
        <v>50</v>
      </c>
      <c r="C21" s="13">
        <v>160</v>
      </c>
      <c r="D21" s="32">
        <v>6</v>
      </c>
      <c r="E21" s="32">
        <v>35</v>
      </c>
      <c r="F21" s="32">
        <v>7</v>
      </c>
      <c r="G21" s="32">
        <v>16</v>
      </c>
      <c r="H21" s="32">
        <v>10</v>
      </c>
      <c r="I21" s="32">
        <v>2</v>
      </c>
      <c r="J21" s="32">
        <v>6</v>
      </c>
      <c r="K21" s="32">
        <v>10</v>
      </c>
      <c r="L21" s="32">
        <v>2</v>
      </c>
      <c r="M21" s="32">
        <v>7</v>
      </c>
      <c r="N21" s="32">
        <v>5</v>
      </c>
      <c r="O21" s="32">
        <v>3</v>
      </c>
      <c r="P21" s="32">
        <v>5</v>
      </c>
      <c r="Q21" s="32">
        <v>9</v>
      </c>
      <c r="R21" s="32">
        <v>6</v>
      </c>
      <c r="S21" s="32">
        <v>3</v>
      </c>
      <c r="T21" s="32">
        <v>13</v>
      </c>
      <c r="U21" s="32"/>
      <c r="V21" s="32">
        <v>6</v>
      </c>
      <c r="W21" s="32"/>
      <c r="X21" s="32">
        <v>5</v>
      </c>
      <c r="Y21" s="32">
        <v>4</v>
      </c>
      <c r="Z21" s="152">
        <f t="shared" si="2"/>
        <v>160</v>
      </c>
      <c r="AA21" s="31"/>
      <c r="AB21" s="12"/>
      <c r="AC21" s="12"/>
    </row>
    <row r="22" spans="1:29">
      <c r="A22" s="14"/>
      <c r="B22" s="5" t="s">
        <v>51</v>
      </c>
      <c r="C22" s="13">
        <v>40</v>
      </c>
      <c r="D22" s="101"/>
      <c r="E22" s="101">
        <v>10</v>
      </c>
      <c r="F22" s="101"/>
      <c r="G22" s="101">
        <v>8</v>
      </c>
      <c r="H22" s="101">
        <v>3</v>
      </c>
      <c r="I22" s="101"/>
      <c r="J22" s="101">
        <v>4</v>
      </c>
      <c r="K22" s="101"/>
      <c r="L22" s="101"/>
      <c r="M22" s="101"/>
      <c r="N22" s="101">
        <v>2</v>
      </c>
      <c r="O22" s="101"/>
      <c r="P22" s="101"/>
      <c r="Q22" s="101"/>
      <c r="R22" s="101"/>
      <c r="S22" s="101"/>
      <c r="T22" s="101">
        <v>8</v>
      </c>
      <c r="U22" s="101"/>
      <c r="V22" s="101"/>
      <c r="W22" s="101">
        <v>3</v>
      </c>
      <c r="X22" s="101"/>
      <c r="Y22" s="101">
        <v>2</v>
      </c>
      <c r="Z22" s="152">
        <f t="shared" si="2"/>
        <v>40</v>
      </c>
      <c r="AA22" s="31"/>
      <c r="AB22" s="12"/>
      <c r="AC22" s="12"/>
    </row>
    <row r="23" spans="1:29">
      <c r="A23" s="14"/>
      <c r="B23" s="5" t="s">
        <v>52</v>
      </c>
      <c r="C23" s="13">
        <v>40</v>
      </c>
      <c r="D23" s="101"/>
      <c r="E23" s="101">
        <v>10</v>
      </c>
      <c r="F23" s="101">
        <v>2</v>
      </c>
      <c r="G23" s="101">
        <v>8</v>
      </c>
      <c r="H23" s="101">
        <v>4</v>
      </c>
      <c r="I23" s="101"/>
      <c r="J23" s="101"/>
      <c r="K23" s="101"/>
      <c r="L23" s="101"/>
      <c r="M23" s="101">
        <v>2</v>
      </c>
      <c r="N23" s="101"/>
      <c r="O23" s="101">
        <v>2</v>
      </c>
      <c r="P23" s="101"/>
      <c r="Q23" s="101">
        <v>4</v>
      </c>
      <c r="R23" s="101"/>
      <c r="S23" s="101"/>
      <c r="T23" s="101">
        <v>8</v>
      </c>
      <c r="U23" s="101"/>
      <c r="V23" s="101"/>
      <c r="W23" s="101"/>
      <c r="X23" s="101"/>
      <c r="Y23" s="101"/>
      <c r="Z23" s="152">
        <f t="shared" si="2"/>
        <v>40</v>
      </c>
      <c r="AA23" s="31"/>
      <c r="AB23" s="12"/>
      <c r="AC23" s="12"/>
    </row>
    <row r="24" spans="1:29">
      <c r="A24" s="14"/>
      <c r="B24" s="5" t="s">
        <v>63</v>
      </c>
      <c r="C24" s="13">
        <v>50</v>
      </c>
      <c r="D24" s="102">
        <v>5</v>
      </c>
      <c r="E24" s="102">
        <v>3</v>
      </c>
      <c r="F24" s="102">
        <v>2</v>
      </c>
      <c r="G24" s="102">
        <v>2</v>
      </c>
      <c r="H24" s="102">
        <v>2</v>
      </c>
      <c r="I24" s="102">
        <v>2</v>
      </c>
      <c r="J24" s="102">
        <v>2</v>
      </c>
      <c r="K24" s="102">
        <v>2</v>
      </c>
      <c r="L24" s="102">
        <v>2</v>
      </c>
      <c r="M24" s="102">
        <v>2</v>
      </c>
      <c r="N24" s="102">
        <v>2</v>
      </c>
      <c r="O24" s="102">
        <v>2</v>
      </c>
      <c r="P24" s="102">
        <v>2</v>
      </c>
      <c r="Q24" s="102">
        <v>2</v>
      </c>
      <c r="R24" s="102">
        <v>2</v>
      </c>
      <c r="S24" s="102">
        <v>2</v>
      </c>
      <c r="T24" s="102">
        <v>2</v>
      </c>
      <c r="U24" s="102">
        <v>2</v>
      </c>
      <c r="V24" s="102">
        <v>2</v>
      </c>
      <c r="W24" s="102">
        <v>3</v>
      </c>
      <c r="X24" s="102">
        <v>2</v>
      </c>
      <c r="Y24" s="102">
        <v>3</v>
      </c>
      <c r="Z24" s="152">
        <f t="shared" si="2"/>
        <v>50</v>
      </c>
      <c r="AA24" s="31"/>
      <c r="AB24" s="12"/>
      <c r="AC24" s="12"/>
    </row>
    <row r="25" spans="1:29">
      <c r="A25" s="13"/>
      <c r="B25" s="13"/>
      <c r="C25" s="13">
        <f>SUM(C17:C24)</f>
        <v>800</v>
      </c>
      <c r="D25" s="13">
        <f>SUM(D17:D24)</f>
        <v>29</v>
      </c>
      <c r="E25" s="13">
        <f t="shared" ref="E25:Y25" si="3">SUM(E17:E24)</f>
        <v>161</v>
      </c>
      <c r="F25" s="13">
        <f t="shared" si="3"/>
        <v>34</v>
      </c>
      <c r="G25" s="13">
        <f t="shared" si="3"/>
        <v>90</v>
      </c>
      <c r="H25" s="13">
        <f t="shared" si="3"/>
        <v>54</v>
      </c>
      <c r="I25" s="13">
        <f t="shared" si="3"/>
        <v>10</v>
      </c>
      <c r="J25" s="13">
        <f t="shared" si="3"/>
        <v>30</v>
      </c>
      <c r="K25" s="13">
        <f t="shared" si="3"/>
        <v>45</v>
      </c>
      <c r="L25" s="13">
        <f t="shared" si="3"/>
        <v>10</v>
      </c>
      <c r="M25" s="13">
        <f t="shared" si="3"/>
        <v>34</v>
      </c>
      <c r="N25" s="13">
        <f t="shared" si="3"/>
        <v>22</v>
      </c>
      <c r="O25" s="13">
        <f t="shared" si="3"/>
        <v>18</v>
      </c>
      <c r="P25" s="13">
        <f t="shared" si="3"/>
        <v>17</v>
      </c>
      <c r="Q25" s="13">
        <f t="shared" si="3"/>
        <v>40</v>
      </c>
      <c r="R25" s="13">
        <f t="shared" si="3"/>
        <v>25</v>
      </c>
      <c r="S25" s="13">
        <f t="shared" si="3"/>
        <v>11</v>
      </c>
      <c r="T25" s="13">
        <f t="shared" si="3"/>
        <v>75</v>
      </c>
      <c r="U25" s="13">
        <f t="shared" si="3"/>
        <v>9</v>
      </c>
      <c r="V25" s="13">
        <f t="shared" si="3"/>
        <v>25</v>
      </c>
      <c r="W25" s="13">
        <f t="shared" si="3"/>
        <v>23</v>
      </c>
      <c r="X25" s="13">
        <f t="shared" si="3"/>
        <v>16</v>
      </c>
      <c r="Y25" s="13">
        <f t="shared" si="3"/>
        <v>22</v>
      </c>
      <c r="Z25" s="21">
        <f>SUM(D25:Y25)</f>
        <v>800</v>
      </c>
      <c r="AA25" s="31"/>
      <c r="AB25" s="12"/>
      <c r="AC25" s="12"/>
    </row>
    <row r="26" spans="1:29" ht="13.5" thickBo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7"/>
      <c r="AA26" s="31"/>
      <c r="AB26" s="12"/>
      <c r="AC26" s="12"/>
    </row>
    <row r="27" spans="1:29">
      <c r="A27" s="28"/>
      <c r="B27" s="35" t="s">
        <v>26</v>
      </c>
      <c r="C27" s="34">
        <v>800</v>
      </c>
      <c r="D27" s="36">
        <v>10</v>
      </c>
      <c r="E27" s="37">
        <v>170</v>
      </c>
      <c r="F27" s="37">
        <v>39</v>
      </c>
      <c r="G27" s="37">
        <v>106</v>
      </c>
      <c r="H27" s="37">
        <v>60</v>
      </c>
      <c r="I27" s="37">
        <v>6</v>
      </c>
      <c r="J27" s="37">
        <v>38</v>
      </c>
      <c r="K27" s="37">
        <v>40</v>
      </c>
      <c r="L27" s="37">
        <v>10</v>
      </c>
      <c r="M27" s="37">
        <v>24</v>
      </c>
      <c r="N27" s="37">
        <v>22</v>
      </c>
      <c r="O27" s="37">
        <v>20</v>
      </c>
      <c r="P27" s="37">
        <v>19</v>
      </c>
      <c r="Q27" s="37">
        <v>20</v>
      </c>
      <c r="R27" s="37">
        <v>15</v>
      </c>
      <c r="S27" s="37">
        <v>16</v>
      </c>
      <c r="T27" s="37">
        <v>75</v>
      </c>
      <c r="U27" s="37">
        <v>8</v>
      </c>
      <c r="V27" s="37">
        <v>34</v>
      </c>
      <c r="W27" s="37">
        <v>27</v>
      </c>
      <c r="X27" s="37">
        <v>21</v>
      </c>
      <c r="Y27" s="37">
        <v>20</v>
      </c>
      <c r="Z27" s="38">
        <f t="shared" ref="Z27:Z32" si="4">SUM(D27:Y27)</f>
        <v>800</v>
      </c>
      <c r="AA27" s="31"/>
      <c r="AB27" s="12"/>
      <c r="AC27" s="12"/>
    </row>
    <row r="28" spans="1:29">
      <c r="A28" s="13"/>
      <c r="B28" s="15" t="s">
        <v>53</v>
      </c>
      <c r="C28" s="18">
        <v>200</v>
      </c>
      <c r="D28" s="117">
        <v>2</v>
      </c>
      <c r="E28" s="117">
        <v>40</v>
      </c>
      <c r="F28" s="117">
        <v>10</v>
      </c>
      <c r="G28" s="117">
        <v>24</v>
      </c>
      <c r="H28" s="117">
        <v>16</v>
      </c>
      <c r="I28" s="117">
        <v>2</v>
      </c>
      <c r="J28" s="117">
        <v>10</v>
      </c>
      <c r="K28" s="117">
        <v>13</v>
      </c>
      <c r="L28" s="117">
        <v>3</v>
      </c>
      <c r="M28" s="117">
        <v>5</v>
      </c>
      <c r="N28" s="117">
        <v>5</v>
      </c>
      <c r="O28" s="117">
        <v>8</v>
      </c>
      <c r="P28" s="117">
        <v>5</v>
      </c>
      <c r="Q28" s="117">
        <v>5</v>
      </c>
      <c r="R28" s="117">
        <v>4</v>
      </c>
      <c r="S28" s="117">
        <v>5</v>
      </c>
      <c r="T28" s="117">
        <v>10</v>
      </c>
      <c r="U28" s="117">
        <v>2</v>
      </c>
      <c r="V28" s="117">
        <v>15</v>
      </c>
      <c r="W28" s="117">
        <v>6</v>
      </c>
      <c r="X28" s="117">
        <v>5</v>
      </c>
      <c r="Y28" s="117">
        <v>5</v>
      </c>
      <c r="Z28" s="136">
        <f t="shared" si="4"/>
        <v>200</v>
      </c>
      <c r="AA28" s="31"/>
      <c r="AB28" s="12"/>
      <c r="AC28" s="12"/>
    </row>
    <row r="29" spans="1:29">
      <c r="A29" s="13"/>
      <c r="B29" s="15" t="s">
        <v>54</v>
      </c>
      <c r="C29" s="18">
        <v>200</v>
      </c>
      <c r="D29" s="117">
        <v>3</v>
      </c>
      <c r="E29" s="117">
        <v>42</v>
      </c>
      <c r="F29" s="117">
        <v>9</v>
      </c>
      <c r="G29" s="117">
        <v>27</v>
      </c>
      <c r="H29" s="117">
        <v>17</v>
      </c>
      <c r="I29" s="117">
        <v>2</v>
      </c>
      <c r="J29" s="117">
        <v>9</v>
      </c>
      <c r="K29" s="117">
        <v>6</v>
      </c>
      <c r="L29" s="117"/>
      <c r="M29" s="117">
        <v>9</v>
      </c>
      <c r="N29" s="117">
        <v>6</v>
      </c>
      <c r="O29" s="117"/>
      <c r="P29" s="117">
        <v>5</v>
      </c>
      <c r="Q29" s="117">
        <v>5</v>
      </c>
      <c r="R29" s="117">
        <v>4</v>
      </c>
      <c r="S29" s="117">
        <v>4</v>
      </c>
      <c r="T29" s="117">
        <v>26</v>
      </c>
      <c r="U29" s="117"/>
      <c r="V29" s="117">
        <v>6</v>
      </c>
      <c r="W29" s="117">
        <v>9</v>
      </c>
      <c r="X29" s="117">
        <v>4</v>
      </c>
      <c r="Y29" s="117">
        <v>7</v>
      </c>
      <c r="Z29" s="136">
        <f t="shared" si="4"/>
        <v>200</v>
      </c>
      <c r="AA29" s="31"/>
      <c r="AB29" s="12"/>
      <c r="AC29" s="12"/>
    </row>
    <row r="30" spans="1:29">
      <c r="A30" s="5"/>
      <c r="B30" s="15" t="s">
        <v>55</v>
      </c>
      <c r="C30" s="18">
        <v>200</v>
      </c>
      <c r="D30" s="117">
        <v>3</v>
      </c>
      <c r="E30" s="117">
        <v>42</v>
      </c>
      <c r="F30" s="117">
        <v>10</v>
      </c>
      <c r="G30" s="117">
        <v>27</v>
      </c>
      <c r="H30" s="117">
        <v>12</v>
      </c>
      <c r="I30" s="117"/>
      <c r="J30" s="117">
        <v>9</v>
      </c>
      <c r="K30" s="117">
        <v>10</v>
      </c>
      <c r="L30" s="117">
        <v>3</v>
      </c>
      <c r="M30" s="117">
        <v>4</v>
      </c>
      <c r="N30" s="117">
        <v>5</v>
      </c>
      <c r="O30" s="117">
        <v>7</v>
      </c>
      <c r="P30" s="117">
        <v>4</v>
      </c>
      <c r="Q30" s="117">
        <v>5</v>
      </c>
      <c r="R30" s="117">
        <v>5</v>
      </c>
      <c r="S30" s="117">
        <v>2</v>
      </c>
      <c r="T30" s="117">
        <v>26</v>
      </c>
      <c r="U30" s="117">
        <v>3</v>
      </c>
      <c r="V30" s="117">
        <v>5</v>
      </c>
      <c r="W30" s="117">
        <v>7</v>
      </c>
      <c r="X30" s="117">
        <v>6</v>
      </c>
      <c r="Y30" s="117">
        <v>5</v>
      </c>
      <c r="Z30" s="136">
        <f t="shared" si="4"/>
        <v>200</v>
      </c>
      <c r="AA30" s="31"/>
      <c r="AB30" s="12"/>
      <c r="AC30" s="12"/>
    </row>
    <row r="31" spans="1:29">
      <c r="A31" s="5"/>
      <c r="B31" s="15" t="s">
        <v>56</v>
      </c>
      <c r="C31" s="18">
        <v>200</v>
      </c>
      <c r="D31" s="117">
        <v>2</v>
      </c>
      <c r="E31" s="117">
        <v>46</v>
      </c>
      <c r="F31" s="117">
        <v>10</v>
      </c>
      <c r="G31" s="117">
        <v>28</v>
      </c>
      <c r="H31" s="117">
        <v>15</v>
      </c>
      <c r="I31" s="117">
        <v>2</v>
      </c>
      <c r="J31" s="117">
        <v>10</v>
      </c>
      <c r="K31" s="117">
        <v>11</v>
      </c>
      <c r="L31" s="117">
        <v>4</v>
      </c>
      <c r="M31" s="117">
        <v>6</v>
      </c>
      <c r="N31" s="117">
        <v>6</v>
      </c>
      <c r="O31" s="117">
        <v>5</v>
      </c>
      <c r="P31" s="117">
        <v>5</v>
      </c>
      <c r="Q31" s="117">
        <v>5</v>
      </c>
      <c r="R31" s="117">
        <v>2</v>
      </c>
      <c r="S31" s="117">
        <v>5</v>
      </c>
      <c r="T31" s="117">
        <v>13</v>
      </c>
      <c r="U31" s="117">
        <v>3</v>
      </c>
      <c r="V31" s="117">
        <v>8</v>
      </c>
      <c r="W31" s="117">
        <v>5</v>
      </c>
      <c r="X31" s="117">
        <v>6</v>
      </c>
      <c r="Y31" s="117">
        <v>3</v>
      </c>
      <c r="Z31" s="136">
        <f t="shared" si="4"/>
        <v>200</v>
      </c>
      <c r="AA31" s="31"/>
      <c r="AB31" s="12"/>
      <c r="AC31" s="12"/>
    </row>
    <row r="32" spans="1:29">
      <c r="A32" s="13"/>
      <c r="B32" s="13"/>
      <c r="C32" s="21">
        <f t="shared" ref="C32:Y32" si="5">SUM(C28:C31)</f>
        <v>800</v>
      </c>
      <c r="D32" s="97">
        <f t="shared" si="5"/>
        <v>10</v>
      </c>
      <c r="E32" s="97">
        <f t="shared" si="5"/>
        <v>170</v>
      </c>
      <c r="F32" s="97">
        <f t="shared" si="5"/>
        <v>39</v>
      </c>
      <c r="G32" s="97">
        <f t="shared" si="5"/>
        <v>106</v>
      </c>
      <c r="H32" s="97">
        <f t="shared" si="5"/>
        <v>60</v>
      </c>
      <c r="I32" s="97">
        <f t="shared" si="5"/>
        <v>6</v>
      </c>
      <c r="J32" s="97">
        <f t="shared" si="5"/>
        <v>38</v>
      </c>
      <c r="K32" s="97">
        <f t="shared" si="5"/>
        <v>40</v>
      </c>
      <c r="L32" s="97">
        <f t="shared" si="5"/>
        <v>10</v>
      </c>
      <c r="M32" s="97">
        <f t="shared" si="5"/>
        <v>24</v>
      </c>
      <c r="N32" s="97">
        <f t="shared" si="5"/>
        <v>22</v>
      </c>
      <c r="O32" s="97">
        <f t="shared" si="5"/>
        <v>20</v>
      </c>
      <c r="P32" s="97">
        <f t="shared" si="5"/>
        <v>19</v>
      </c>
      <c r="Q32" s="97">
        <f t="shared" si="5"/>
        <v>20</v>
      </c>
      <c r="R32" s="97">
        <f t="shared" si="5"/>
        <v>15</v>
      </c>
      <c r="S32" s="97">
        <f t="shared" si="5"/>
        <v>16</v>
      </c>
      <c r="T32" s="97">
        <f t="shared" si="5"/>
        <v>75</v>
      </c>
      <c r="U32" s="97">
        <f t="shared" si="5"/>
        <v>8</v>
      </c>
      <c r="V32" s="97">
        <f t="shared" si="5"/>
        <v>34</v>
      </c>
      <c r="W32" s="97">
        <f t="shared" si="5"/>
        <v>27</v>
      </c>
      <c r="X32" s="97">
        <f t="shared" si="5"/>
        <v>21</v>
      </c>
      <c r="Y32" s="97">
        <f t="shared" si="5"/>
        <v>20</v>
      </c>
      <c r="Z32" s="21">
        <f t="shared" si="4"/>
        <v>800</v>
      </c>
      <c r="AA32" s="11"/>
      <c r="AB32" s="12"/>
      <c r="AC32" s="12"/>
    </row>
    <row r="33" spans="1:31" ht="13.5" thickBot="1">
      <c r="A33" s="23"/>
      <c r="B33" s="23"/>
      <c r="C33" s="2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27"/>
      <c r="AA33" s="11"/>
      <c r="AB33" s="12"/>
      <c r="AC33" s="12"/>
    </row>
    <row r="34" spans="1:31">
      <c r="A34" s="34"/>
      <c r="B34" s="35" t="s">
        <v>31</v>
      </c>
      <c r="C34" s="34">
        <v>800</v>
      </c>
      <c r="D34" s="36">
        <v>17</v>
      </c>
      <c r="E34" s="37">
        <v>165</v>
      </c>
      <c r="F34" s="37">
        <v>45</v>
      </c>
      <c r="G34" s="37">
        <v>85</v>
      </c>
      <c r="H34" s="37">
        <v>63</v>
      </c>
      <c r="I34" s="37">
        <v>6</v>
      </c>
      <c r="J34" s="37">
        <v>29</v>
      </c>
      <c r="K34" s="37">
        <v>40</v>
      </c>
      <c r="L34" s="37">
        <v>11</v>
      </c>
      <c r="M34" s="37">
        <v>28</v>
      </c>
      <c r="N34" s="37">
        <v>28</v>
      </c>
      <c r="O34" s="37">
        <v>23</v>
      </c>
      <c r="P34" s="37">
        <v>15</v>
      </c>
      <c r="Q34" s="37">
        <v>38</v>
      </c>
      <c r="R34" s="37">
        <v>19</v>
      </c>
      <c r="S34" s="37">
        <v>14</v>
      </c>
      <c r="T34" s="37">
        <v>62</v>
      </c>
      <c r="U34" s="37">
        <v>6</v>
      </c>
      <c r="V34" s="37">
        <v>28</v>
      </c>
      <c r="W34" s="37">
        <v>29</v>
      </c>
      <c r="X34" s="37">
        <v>20</v>
      </c>
      <c r="Y34" s="37">
        <v>29</v>
      </c>
      <c r="Z34" s="38">
        <f t="shared" ref="Z34:Z42" si="6">SUM(D34:Y34)</f>
        <v>800</v>
      </c>
      <c r="AA34" s="11"/>
      <c r="AB34" s="12"/>
      <c r="AC34" s="12"/>
    </row>
    <row r="35" spans="1:31">
      <c r="A35" s="5"/>
      <c r="B35" s="15" t="s">
        <v>99</v>
      </c>
      <c r="C35" s="18">
        <v>60</v>
      </c>
      <c r="D35" s="154">
        <v>5</v>
      </c>
      <c r="E35" s="154">
        <v>10</v>
      </c>
      <c r="F35" s="154">
        <v>5</v>
      </c>
      <c r="G35" s="154">
        <v>8</v>
      </c>
      <c r="H35" s="154">
        <v>4</v>
      </c>
      <c r="I35" s="154"/>
      <c r="J35" s="154"/>
      <c r="K35" s="154">
        <v>3</v>
      </c>
      <c r="L35" s="154"/>
      <c r="M35" s="154">
        <v>4</v>
      </c>
      <c r="N35" s="154">
        <v>2</v>
      </c>
      <c r="O35" s="154"/>
      <c r="P35" s="154"/>
      <c r="Q35" s="154">
        <v>3</v>
      </c>
      <c r="R35" s="154">
        <v>3</v>
      </c>
      <c r="S35" s="154"/>
      <c r="T35" s="154">
        <v>6</v>
      </c>
      <c r="U35" s="154"/>
      <c r="V35" s="154"/>
      <c r="W35" s="154">
        <v>2</v>
      </c>
      <c r="X35" s="154"/>
      <c r="Y35" s="154">
        <v>5</v>
      </c>
      <c r="Z35" s="136">
        <f t="shared" si="6"/>
        <v>60</v>
      </c>
      <c r="AA35" s="11"/>
      <c r="AB35" s="12"/>
      <c r="AC35" s="12"/>
    </row>
    <row r="36" spans="1:31">
      <c r="A36" s="5"/>
      <c r="B36" s="15" t="s">
        <v>57</v>
      </c>
      <c r="C36" s="18">
        <v>160</v>
      </c>
      <c r="D36" s="117">
        <v>4</v>
      </c>
      <c r="E36" s="117">
        <v>35</v>
      </c>
      <c r="F36" s="117">
        <v>9</v>
      </c>
      <c r="G36" s="117">
        <v>15</v>
      </c>
      <c r="H36" s="117">
        <v>13</v>
      </c>
      <c r="I36" s="117">
        <v>4</v>
      </c>
      <c r="J36" s="117">
        <v>6</v>
      </c>
      <c r="K36" s="117">
        <v>9</v>
      </c>
      <c r="L36" s="117">
        <v>2</v>
      </c>
      <c r="M36" s="117">
        <v>7</v>
      </c>
      <c r="N36" s="117">
        <v>3</v>
      </c>
      <c r="O36" s="117">
        <v>5</v>
      </c>
      <c r="P36" s="117">
        <v>5</v>
      </c>
      <c r="Q36" s="117">
        <v>7</v>
      </c>
      <c r="R36" s="117">
        <v>3</v>
      </c>
      <c r="S36" s="117"/>
      <c r="T36" s="117">
        <v>15</v>
      </c>
      <c r="U36" s="117"/>
      <c r="V36" s="117">
        <v>4</v>
      </c>
      <c r="W36" s="117">
        <v>6</v>
      </c>
      <c r="X36" s="117">
        <v>4</v>
      </c>
      <c r="Y36" s="117">
        <v>4</v>
      </c>
      <c r="Z36" s="136">
        <f t="shared" si="6"/>
        <v>160</v>
      </c>
      <c r="AA36" s="11"/>
      <c r="AB36" s="12"/>
      <c r="AC36" s="39" t="s">
        <v>27</v>
      </c>
    </row>
    <row r="37" spans="1:31">
      <c r="A37" s="5"/>
      <c r="B37" s="15" t="s">
        <v>58</v>
      </c>
      <c r="C37" s="18">
        <v>160</v>
      </c>
      <c r="D37" s="117">
        <v>3</v>
      </c>
      <c r="E37" s="117">
        <v>37</v>
      </c>
      <c r="F37" s="117">
        <v>9</v>
      </c>
      <c r="G37" s="117">
        <v>18</v>
      </c>
      <c r="H37" s="117">
        <v>13</v>
      </c>
      <c r="I37" s="117"/>
      <c r="J37" s="117">
        <v>7</v>
      </c>
      <c r="K37" s="117">
        <v>8</v>
      </c>
      <c r="L37" s="117">
        <v>2</v>
      </c>
      <c r="M37" s="117">
        <v>5</v>
      </c>
      <c r="N37" s="117">
        <v>4</v>
      </c>
      <c r="O37" s="117">
        <v>5</v>
      </c>
      <c r="P37" s="117"/>
      <c r="Q37" s="117">
        <v>7</v>
      </c>
      <c r="R37" s="117">
        <v>4</v>
      </c>
      <c r="S37" s="117">
        <v>4</v>
      </c>
      <c r="T37" s="117">
        <v>11</v>
      </c>
      <c r="U37" s="117">
        <v>2</v>
      </c>
      <c r="V37" s="117">
        <v>5</v>
      </c>
      <c r="W37" s="117">
        <v>6</v>
      </c>
      <c r="X37" s="117">
        <v>5</v>
      </c>
      <c r="Y37" s="117">
        <v>5</v>
      </c>
      <c r="Z37" s="136">
        <f t="shared" si="6"/>
        <v>160</v>
      </c>
      <c r="AA37" s="31"/>
      <c r="AB37" s="12"/>
      <c r="AC37" s="40" t="s">
        <v>28</v>
      </c>
    </row>
    <row r="38" spans="1:31">
      <c r="A38" s="5"/>
      <c r="B38" s="15" t="s">
        <v>59</v>
      </c>
      <c r="C38" s="18">
        <v>160</v>
      </c>
      <c r="D38" s="117">
        <v>2</v>
      </c>
      <c r="E38" s="117">
        <v>33</v>
      </c>
      <c r="F38" s="117">
        <v>9</v>
      </c>
      <c r="G38" s="117">
        <v>18</v>
      </c>
      <c r="H38" s="117">
        <v>13</v>
      </c>
      <c r="I38" s="117">
        <v>2</v>
      </c>
      <c r="J38" s="117">
        <v>7</v>
      </c>
      <c r="K38" s="117">
        <v>7</v>
      </c>
      <c r="L38" s="117">
        <v>2</v>
      </c>
      <c r="M38" s="117">
        <v>5</v>
      </c>
      <c r="N38" s="117">
        <v>8</v>
      </c>
      <c r="O38" s="117">
        <v>5</v>
      </c>
      <c r="P38" s="117">
        <v>4</v>
      </c>
      <c r="Q38" s="117">
        <v>7</v>
      </c>
      <c r="R38" s="117">
        <v>4</v>
      </c>
      <c r="S38" s="117">
        <v>4</v>
      </c>
      <c r="T38" s="117">
        <v>11</v>
      </c>
      <c r="U38" s="117">
        <v>2</v>
      </c>
      <c r="V38" s="117">
        <v>5</v>
      </c>
      <c r="W38" s="117">
        <v>4</v>
      </c>
      <c r="X38" s="117">
        <v>4</v>
      </c>
      <c r="Y38" s="117">
        <v>4</v>
      </c>
      <c r="Z38" s="136">
        <f t="shared" si="6"/>
        <v>160</v>
      </c>
      <c r="AA38" s="31"/>
      <c r="AB38" s="12"/>
      <c r="AC38" s="41" t="s">
        <v>29</v>
      </c>
      <c r="AD38" s="4"/>
    </row>
    <row r="39" spans="1:31">
      <c r="A39" s="5"/>
      <c r="B39" s="15" t="s">
        <v>60</v>
      </c>
      <c r="C39" s="18">
        <v>160</v>
      </c>
      <c r="D39" s="117"/>
      <c r="E39" s="117">
        <v>38</v>
      </c>
      <c r="F39" s="117">
        <v>9</v>
      </c>
      <c r="G39" s="117">
        <v>20</v>
      </c>
      <c r="H39" s="117">
        <v>12</v>
      </c>
      <c r="I39" s="117"/>
      <c r="J39" s="117">
        <v>7</v>
      </c>
      <c r="K39" s="117">
        <v>8</v>
      </c>
      <c r="L39" s="117">
        <v>3</v>
      </c>
      <c r="M39" s="117">
        <v>3</v>
      </c>
      <c r="N39" s="117">
        <v>6</v>
      </c>
      <c r="O39" s="117">
        <v>4</v>
      </c>
      <c r="P39" s="117">
        <v>2</v>
      </c>
      <c r="Q39" s="117">
        <v>7</v>
      </c>
      <c r="R39" s="117">
        <v>3</v>
      </c>
      <c r="S39" s="117">
        <v>2</v>
      </c>
      <c r="T39" s="117">
        <v>12</v>
      </c>
      <c r="U39" s="117"/>
      <c r="V39" s="117">
        <v>9</v>
      </c>
      <c r="W39" s="117">
        <v>7</v>
      </c>
      <c r="X39" s="117">
        <v>3</v>
      </c>
      <c r="Y39" s="117">
        <v>5</v>
      </c>
      <c r="Z39" s="136">
        <f t="shared" si="6"/>
        <v>160</v>
      </c>
      <c r="AA39" s="31"/>
      <c r="AB39" s="12"/>
      <c r="AC39" s="42" t="s">
        <v>30</v>
      </c>
    </row>
    <row r="40" spans="1:31">
      <c r="A40" s="5"/>
      <c r="B40" s="15" t="s">
        <v>61</v>
      </c>
      <c r="C40" s="18">
        <v>40</v>
      </c>
      <c r="D40" s="155">
        <v>1</v>
      </c>
      <c r="E40" s="155">
        <v>5</v>
      </c>
      <c r="F40" s="155"/>
      <c r="G40" s="155">
        <v>2</v>
      </c>
      <c r="H40" s="155">
        <v>2</v>
      </c>
      <c r="I40" s="155"/>
      <c r="J40" s="155">
        <v>2</v>
      </c>
      <c r="K40" s="155">
        <v>3</v>
      </c>
      <c r="L40" s="155"/>
      <c r="M40" s="155">
        <v>2</v>
      </c>
      <c r="N40" s="155">
        <v>2</v>
      </c>
      <c r="O40" s="155">
        <v>2</v>
      </c>
      <c r="P40" s="155">
        <v>2</v>
      </c>
      <c r="Q40" s="155">
        <v>4</v>
      </c>
      <c r="R40" s="155"/>
      <c r="S40" s="155">
        <v>2</v>
      </c>
      <c r="T40" s="155">
        <v>3</v>
      </c>
      <c r="U40" s="155"/>
      <c r="V40" s="155">
        <v>2</v>
      </c>
      <c r="W40" s="155">
        <v>2</v>
      </c>
      <c r="X40" s="155">
        <v>2</v>
      </c>
      <c r="Y40" s="155">
        <v>2</v>
      </c>
      <c r="Z40" s="136">
        <f t="shared" si="6"/>
        <v>40</v>
      </c>
      <c r="AA40" s="31"/>
      <c r="AB40" s="12"/>
      <c r="AC40" s="12"/>
    </row>
    <row r="41" spans="1:31">
      <c r="A41" s="5"/>
      <c r="B41" s="15" t="s">
        <v>62</v>
      </c>
      <c r="C41" s="18">
        <v>60</v>
      </c>
      <c r="D41" s="148">
        <v>2</v>
      </c>
      <c r="E41" s="148">
        <v>7</v>
      </c>
      <c r="F41" s="148">
        <v>4</v>
      </c>
      <c r="G41" s="148">
        <v>4</v>
      </c>
      <c r="H41" s="148">
        <v>6</v>
      </c>
      <c r="I41" s="148"/>
      <c r="J41" s="148"/>
      <c r="K41" s="148">
        <v>2</v>
      </c>
      <c r="L41" s="148">
        <v>2</v>
      </c>
      <c r="M41" s="148">
        <v>2</v>
      </c>
      <c r="N41" s="148">
        <v>3</v>
      </c>
      <c r="O41" s="148">
        <v>2</v>
      </c>
      <c r="P41" s="148">
        <v>2</v>
      </c>
      <c r="Q41" s="148">
        <v>3</v>
      </c>
      <c r="R41" s="148">
        <v>2</v>
      </c>
      <c r="S41" s="148">
        <v>2</v>
      </c>
      <c r="T41" s="148">
        <v>4</v>
      </c>
      <c r="U41" s="148">
        <v>2</v>
      </c>
      <c r="V41" s="148">
        <v>3</v>
      </c>
      <c r="W41" s="148">
        <v>2</v>
      </c>
      <c r="X41" s="148">
        <v>2</v>
      </c>
      <c r="Y41" s="148">
        <v>4</v>
      </c>
      <c r="Z41" s="136">
        <f t="shared" si="6"/>
        <v>60</v>
      </c>
      <c r="AA41" s="31"/>
      <c r="AB41" s="12"/>
      <c r="AC41" s="12"/>
    </row>
    <row r="42" spans="1:31">
      <c r="A42" s="13"/>
      <c r="B42" s="13"/>
      <c r="C42" s="21">
        <f t="shared" ref="C42:Y42" si="7">SUM(C35:C41)</f>
        <v>800</v>
      </c>
      <c r="D42" s="96">
        <f t="shared" si="7"/>
        <v>17</v>
      </c>
      <c r="E42" s="96">
        <f t="shared" si="7"/>
        <v>165</v>
      </c>
      <c r="F42" s="96">
        <f t="shared" si="7"/>
        <v>45</v>
      </c>
      <c r="G42" s="96">
        <f t="shared" si="7"/>
        <v>85</v>
      </c>
      <c r="H42" s="96">
        <f t="shared" si="7"/>
        <v>63</v>
      </c>
      <c r="I42" s="96">
        <f t="shared" si="7"/>
        <v>6</v>
      </c>
      <c r="J42" s="96">
        <f t="shared" si="7"/>
        <v>29</v>
      </c>
      <c r="K42" s="96">
        <f t="shared" si="7"/>
        <v>40</v>
      </c>
      <c r="L42" s="96">
        <f t="shared" si="7"/>
        <v>11</v>
      </c>
      <c r="M42" s="96">
        <f t="shared" si="7"/>
        <v>28</v>
      </c>
      <c r="N42" s="96">
        <f t="shared" si="7"/>
        <v>28</v>
      </c>
      <c r="O42" s="96">
        <f t="shared" si="7"/>
        <v>23</v>
      </c>
      <c r="P42" s="96">
        <f t="shared" si="7"/>
        <v>15</v>
      </c>
      <c r="Q42" s="96">
        <f t="shared" si="7"/>
        <v>38</v>
      </c>
      <c r="R42" s="96">
        <f t="shared" si="7"/>
        <v>19</v>
      </c>
      <c r="S42" s="96">
        <f t="shared" si="7"/>
        <v>14</v>
      </c>
      <c r="T42" s="96">
        <f t="shared" si="7"/>
        <v>62</v>
      </c>
      <c r="U42" s="96">
        <f t="shared" si="7"/>
        <v>6</v>
      </c>
      <c r="V42" s="96">
        <f t="shared" si="7"/>
        <v>28</v>
      </c>
      <c r="W42" s="96">
        <f t="shared" si="7"/>
        <v>29</v>
      </c>
      <c r="X42" s="96">
        <f t="shared" si="7"/>
        <v>20</v>
      </c>
      <c r="Y42" s="96">
        <f t="shared" si="7"/>
        <v>29</v>
      </c>
      <c r="Z42" s="21">
        <f t="shared" si="6"/>
        <v>800</v>
      </c>
      <c r="AA42" s="31"/>
      <c r="AB42" s="12"/>
      <c r="AC42" s="12"/>
      <c r="AE42" t="s">
        <v>32</v>
      </c>
    </row>
    <row r="43" spans="1:31" ht="13.5" thickBot="1">
      <c r="A43" s="23"/>
      <c r="B43" s="23"/>
      <c r="C43" s="27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7"/>
      <c r="AA43" s="31"/>
      <c r="AB43" s="12"/>
      <c r="AC43" s="12"/>
    </row>
    <row r="44" spans="1:31">
      <c r="A44" s="34"/>
      <c r="B44" s="35" t="s">
        <v>33</v>
      </c>
      <c r="C44" s="34">
        <v>808</v>
      </c>
      <c r="D44" s="36">
        <v>25</v>
      </c>
      <c r="E44" s="37">
        <v>168</v>
      </c>
      <c r="F44" s="37">
        <v>34</v>
      </c>
      <c r="G44" s="37">
        <v>90</v>
      </c>
      <c r="H44" s="37">
        <v>53</v>
      </c>
      <c r="I44" s="37">
        <v>9</v>
      </c>
      <c r="J44" s="37">
        <v>28</v>
      </c>
      <c r="K44" s="37">
        <v>50</v>
      </c>
      <c r="L44" s="37">
        <v>10</v>
      </c>
      <c r="M44" s="37">
        <v>34</v>
      </c>
      <c r="N44" s="37">
        <v>22</v>
      </c>
      <c r="O44" s="37">
        <v>18</v>
      </c>
      <c r="P44" s="37">
        <v>17</v>
      </c>
      <c r="Q44" s="37">
        <v>40</v>
      </c>
      <c r="R44" s="37">
        <v>25</v>
      </c>
      <c r="S44" s="37">
        <v>11</v>
      </c>
      <c r="T44" s="37">
        <v>73</v>
      </c>
      <c r="U44" s="37">
        <v>9</v>
      </c>
      <c r="V44" s="37">
        <v>28</v>
      </c>
      <c r="W44" s="37">
        <v>23</v>
      </c>
      <c r="X44" s="37">
        <v>16</v>
      </c>
      <c r="Y44" s="37">
        <v>25</v>
      </c>
      <c r="Z44" s="38">
        <f>SUM(D44:Y44)</f>
        <v>808</v>
      </c>
      <c r="AA44" s="31"/>
      <c r="AB44" s="12"/>
      <c r="AC44" s="12"/>
    </row>
    <row r="45" spans="1:31">
      <c r="A45" s="5"/>
      <c r="B45" s="14" t="s">
        <v>96</v>
      </c>
      <c r="C45" s="34">
        <v>24</v>
      </c>
      <c r="D45" s="159"/>
      <c r="E45" s="88"/>
      <c r="F45" s="161">
        <v>5</v>
      </c>
      <c r="G45" s="88"/>
      <c r="H45" s="161">
        <v>4</v>
      </c>
      <c r="I45" s="88"/>
      <c r="J45" s="88"/>
      <c r="K45" s="88"/>
      <c r="L45" s="88"/>
      <c r="M45" s="161">
        <v>1</v>
      </c>
      <c r="N45" s="88"/>
      <c r="O45" s="88"/>
      <c r="P45" s="161">
        <v>6</v>
      </c>
      <c r="Q45" s="88"/>
      <c r="R45" s="88"/>
      <c r="S45" s="88"/>
      <c r="T45" s="161">
        <v>1</v>
      </c>
      <c r="U45" s="88"/>
      <c r="V45" s="88"/>
      <c r="W45" s="161">
        <v>5</v>
      </c>
      <c r="X45" s="88"/>
      <c r="Y45" s="161">
        <v>2</v>
      </c>
      <c r="Z45" s="71">
        <f>SUM(D45:Y45)</f>
        <v>24</v>
      </c>
      <c r="AA45" s="31"/>
      <c r="AB45" s="12"/>
      <c r="AC45" s="12"/>
    </row>
    <row r="46" spans="1:31" ht="13.5" thickBot="1">
      <c r="A46" s="5"/>
      <c r="B46" s="91" t="s">
        <v>96</v>
      </c>
      <c r="C46" s="92">
        <v>24</v>
      </c>
      <c r="D46" s="162">
        <v>11</v>
      </c>
      <c r="E46" s="93"/>
      <c r="F46" s="94">
        <v>3</v>
      </c>
      <c r="G46" s="95"/>
      <c r="H46" s="94"/>
      <c r="I46" s="94"/>
      <c r="J46" s="94"/>
      <c r="K46" s="94"/>
      <c r="L46" s="95"/>
      <c r="M46" s="94"/>
      <c r="N46" s="95"/>
      <c r="O46" s="95"/>
      <c r="P46" s="94"/>
      <c r="Q46" s="94"/>
      <c r="R46" s="94"/>
      <c r="S46" s="95"/>
      <c r="T46" s="94">
        <v>8</v>
      </c>
      <c r="U46" s="95"/>
      <c r="V46" s="94"/>
      <c r="W46" s="94">
        <v>2</v>
      </c>
      <c r="X46" s="94"/>
      <c r="Y46" s="93"/>
      <c r="Z46" s="113">
        <f>SUM(D46:Y46)</f>
        <v>24</v>
      </c>
      <c r="AA46" s="31"/>
      <c r="AB46" s="12"/>
      <c r="AC46" s="12"/>
    </row>
    <row r="47" spans="1:31" ht="13.5" thickTop="1">
      <c r="A47" s="5"/>
      <c r="B47" s="15" t="s">
        <v>75</v>
      </c>
      <c r="C47" s="18">
        <v>60</v>
      </c>
      <c r="D47" s="17"/>
      <c r="E47" s="17">
        <v>10</v>
      </c>
      <c r="F47" s="17"/>
      <c r="G47" s="17">
        <v>9</v>
      </c>
      <c r="H47" s="17">
        <v>4</v>
      </c>
      <c r="I47" s="17"/>
      <c r="J47" s="17"/>
      <c r="K47" s="17">
        <v>3</v>
      </c>
      <c r="L47" s="17"/>
      <c r="M47" s="17">
        <v>3</v>
      </c>
      <c r="N47" s="17">
        <v>3</v>
      </c>
      <c r="O47" s="17">
        <v>3</v>
      </c>
      <c r="P47" s="17"/>
      <c r="Q47" s="17">
        <v>2</v>
      </c>
      <c r="R47" s="17">
        <v>4</v>
      </c>
      <c r="S47" s="17"/>
      <c r="T47" s="17">
        <v>8</v>
      </c>
      <c r="U47" s="17">
        <v>2</v>
      </c>
      <c r="V47" s="17">
        <v>4</v>
      </c>
      <c r="W47" s="17"/>
      <c r="X47" s="17" t="s">
        <v>34</v>
      </c>
      <c r="Y47" s="17">
        <v>5</v>
      </c>
      <c r="Z47" s="45">
        <f>SUM(D47:Y47)</f>
        <v>60</v>
      </c>
      <c r="AA47" s="31"/>
      <c r="AB47" s="12"/>
      <c r="AC47" s="12"/>
    </row>
    <row r="48" spans="1:31">
      <c r="A48" s="5"/>
      <c r="B48" s="15" t="s">
        <v>76</v>
      </c>
      <c r="C48" s="18">
        <v>60</v>
      </c>
      <c r="D48" s="17">
        <v>2</v>
      </c>
      <c r="E48" s="17">
        <v>10</v>
      </c>
      <c r="F48" s="17"/>
      <c r="G48" s="17">
        <v>9</v>
      </c>
      <c r="H48" s="17">
        <v>3</v>
      </c>
      <c r="I48" s="17"/>
      <c r="J48" s="17">
        <v>2</v>
      </c>
      <c r="K48" s="17">
        <v>5</v>
      </c>
      <c r="L48" s="17"/>
      <c r="M48" s="17">
        <v>3</v>
      </c>
      <c r="N48" s="17">
        <v>3</v>
      </c>
      <c r="O48" s="17">
        <v>3</v>
      </c>
      <c r="P48" s="17"/>
      <c r="Q48" s="17">
        <v>3</v>
      </c>
      <c r="R48" s="17">
        <v>3</v>
      </c>
      <c r="S48" s="17">
        <v>3</v>
      </c>
      <c r="T48" s="17">
        <v>5</v>
      </c>
      <c r="U48" s="17"/>
      <c r="V48" s="17">
        <v>4</v>
      </c>
      <c r="W48" s="17">
        <v>2</v>
      </c>
      <c r="X48" s="17"/>
      <c r="Y48" s="17"/>
      <c r="Z48" s="45">
        <f t="shared" ref="Z48:Z57" si="8">SUM(D48:Y48)</f>
        <v>60</v>
      </c>
      <c r="AA48" s="31"/>
      <c r="AB48" s="12"/>
      <c r="AC48" s="12"/>
    </row>
    <row r="49" spans="1:33">
      <c r="A49" s="34"/>
      <c r="B49" s="15" t="s">
        <v>77</v>
      </c>
      <c r="C49" s="18">
        <v>125</v>
      </c>
      <c r="D49" s="19">
        <v>2</v>
      </c>
      <c r="E49" s="19">
        <v>33</v>
      </c>
      <c r="F49" s="19">
        <v>6</v>
      </c>
      <c r="G49" s="19">
        <v>16</v>
      </c>
      <c r="H49" s="19">
        <v>8</v>
      </c>
      <c r="I49" s="19"/>
      <c r="J49" s="19">
        <v>2</v>
      </c>
      <c r="K49" s="19">
        <v>8</v>
      </c>
      <c r="L49" s="19">
        <v>4</v>
      </c>
      <c r="M49" s="19">
        <v>5</v>
      </c>
      <c r="N49" s="19"/>
      <c r="O49" s="19"/>
      <c r="P49" s="19"/>
      <c r="Q49" s="19">
        <v>7</v>
      </c>
      <c r="R49" s="19">
        <v>3</v>
      </c>
      <c r="S49" s="19">
        <v>2</v>
      </c>
      <c r="T49" s="19">
        <v>12</v>
      </c>
      <c r="U49" s="19">
        <v>2</v>
      </c>
      <c r="V49" s="19">
        <v>4</v>
      </c>
      <c r="W49" s="19">
        <v>3</v>
      </c>
      <c r="X49" s="19">
        <v>3</v>
      </c>
      <c r="Y49" s="19">
        <v>5</v>
      </c>
      <c r="Z49" s="45">
        <f t="shared" si="8"/>
        <v>125</v>
      </c>
      <c r="AA49" s="31"/>
      <c r="AB49" s="12"/>
      <c r="AC49" s="12"/>
    </row>
    <row r="50" spans="1:33">
      <c r="A50" s="34"/>
      <c r="B50" s="15" t="s">
        <v>78</v>
      </c>
      <c r="C50" s="18">
        <v>125</v>
      </c>
      <c r="D50" s="19">
        <v>2</v>
      </c>
      <c r="E50" s="19">
        <v>31</v>
      </c>
      <c r="F50" s="19">
        <v>7</v>
      </c>
      <c r="G50" s="19">
        <v>15</v>
      </c>
      <c r="H50" s="19">
        <v>8</v>
      </c>
      <c r="I50" s="19">
        <v>2</v>
      </c>
      <c r="J50" s="19">
        <v>6</v>
      </c>
      <c r="K50" s="19">
        <v>8</v>
      </c>
      <c r="L50" s="19">
        <v>2</v>
      </c>
      <c r="M50" s="19">
        <v>4</v>
      </c>
      <c r="N50" s="19">
        <v>4</v>
      </c>
      <c r="O50" s="19"/>
      <c r="P50" s="19">
        <v>3</v>
      </c>
      <c r="Q50" s="19">
        <v>8</v>
      </c>
      <c r="R50" s="19">
        <v>3</v>
      </c>
      <c r="S50" s="19"/>
      <c r="T50" s="19">
        <v>8</v>
      </c>
      <c r="U50" s="19">
        <v>2</v>
      </c>
      <c r="V50" s="19">
        <v>4</v>
      </c>
      <c r="W50" s="19">
        <v>3</v>
      </c>
      <c r="X50" s="19">
        <v>5</v>
      </c>
      <c r="Y50" s="19"/>
      <c r="Z50" s="45">
        <f t="shared" si="8"/>
        <v>125</v>
      </c>
      <c r="AA50" s="31"/>
      <c r="AB50" s="12"/>
      <c r="AC50" s="12"/>
    </row>
    <row r="51" spans="1:33">
      <c r="A51" s="5"/>
      <c r="B51" s="15" t="s">
        <v>59</v>
      </c>
      <c r="C51" s="18">
        <v>125</v>
      </c>
      <c r="D51" s="19">
        <v>2</v>
      </c>
      <c r="E51" s="19">
        <v>29</v>
      </c>
      <c r="F51" s="19">
        <v>6</v>
      </c>
      <c r="G51" s="19">
        <v>14</v>
      </c>
      <c r="H51" s="19">
        <v>8</v>
      </c>
      <c r="I51" s="19">
        <v>4</v>
      </c>
      <c r="J51" s="19">
        <v>8</v>
      </c>
      <c r="K51" s="19">
        <v>8</v>
      </c>
      <c r="L51" s="19"/>
      <c r="M51" s="19">
        <v>3</v>
      </c>
      <c r="N51" s="19">
        <v>3</v>
      </c>
      <c r="O51" s="19">
        <v>3</v>
      </c>
      <c r="P51" s="19"/>
      <c r="Q51" s="19">
        <v>7</v>
      </c>
      <c r="R51" s="19">
        <v>3</v>
      </c>
      <c r="S51" s="19"/>
      <c r="T51" s="19">
        <v>7</v>
      </c>
      <c r="U51" s="19">
        <v>2</v>
      </c>
      <c r="V51" s="19">
        <v>4</v>
      </c>
      <c r="W51" s="19">
        <v>3</v>
      </c>
      <c r="X51" s="19">
        <v>6</v>
      </c>
      <c r="Y51" s="19">
        <v>5</v>
      </c>
      <c r="Z51" s="45">
        <f t="shared" si="8"/>
        <v>125</v>
      </c>
      <c r="AA51" s="31"/>
      <c r="AB51" s="12"/>
      <c r="AC51" s="12"/>
    </row>
    <row r="52" spans="1:33">
      <c r="A52" s="5"/>
      <c r="B52" s="15" t="s">
        <v>79</v>
      </c>
      <c r="C52" s="18">
        <v>125</v>
      </c>
      <c r="D52" s="19">
        <v>2</v>
      </c>
      <c r="E52" s="19">
        <v>31</v>
      </c>
      <c r="F52" s="19">
        <v>6</v>
      </c>
      <c r="G52" s="19">
        <v>15</v>
      </c>
      <c r="H52" s="19">
        <v>8</v>
      </c>
      <c r="I52" s="19">
        <v>2</v>
      </c>
      <c r="J52" s="19">
        <v>8</v>
      </c>
      <c r="K52" s="19">
        <v>8</v>
      </c>
      <c r="L52" s="19"/>
      <c r="M52" s="19">
        <v>4</v>
      </c>
      <c r="N52" s="19">
        <v>3</v>
      </c>
      <c r="O52" s="19">
        <v>3</v>
      </c>
      <c r="P52" s="19">
        <v>3</v>
      </c>
      <c r="Q52" s="19">
        <v>8</v>
      </c>
      <c r="R52" s="19">
        <v>3</v>
      </c>
      <c r="S52" s="19">
        <v>2</v>
      </c>
      <c r="T52" s="19">
        <v>6</v>
      </c>
      <c r="U52" s="19">
        <v>1</v>
      </c>
      <c r="V52" s="19">
        <v>4</v>
      </c>
      <c r="W52" s="19">
        <v>3</v>
      </c>
      <c r="X52" s="19"/>
      <c r="Y52" s="19">
        <v>5</v>
      </c>
      <c r="Z52" s="45">
        <f t="shared" si="8"/>
        <v>125</v>
      </c>
      <c r="AA52" s="31"/>
      <c r="AB52" s="12"/>
      <c r="AC52" s="12"/>
    </row>
    <row r="53" spans="1:33" ht="13.5" thickBot="1">
      <c r="A53" s="5"/>
      <c r="B53" s="15" t="s">
        <v>80</v>
      </c>
      <c r="C53" s="18">
        <v>25</v>
      </c>
      <c r="D53" s="44"/>
      <c r="E53" s="44">
        <v>5</v>
      </c>
      <c r="F53" s="44"/>
      <c r="G53" s="44">
        <v>2</v>
      </c>
      <c r="H53" s="44">
        <v>2</v>
      </c>
      <c r="I53" s="44"/>
      <c r="J53" s="44"/>
      <c r="K53" s="44">
        <v>3</v>
      </c>
      <c r="L53" s="44"/>
      <c r="M53" s="44"/>
      <c r="N53" s="44">
        <v>2</v>
      </c>
      <c r="O53" s="44">
        <v>2</v>
      </c>
      <c r="P53" s="44"/>
      <c r="Q53" s="44">
        <v>3</v>
      </c>
      <c r="R53" s="44"/>
      <c r="S53" s="44">
        <v>2</v>
      </c>
      <c r="T53" s="44">
        <v>4</v>
      </c>
      <c r="U53" s="44"/>
      <c r="V53" s="44"/>
      <c r="W53" s="44"/>
      <c r="X53" s="44"/>
      <c r="Y53" s="44"/>
      <c r="Z53" s="45">
        <f t="shared" si="8"/>
        <v>25</v>
      </c>
      <c r="AA53" s="48"/>
      <c r="AB53" s="12"/>
      <c r="AC53" s="12"/>
      <c r="AD53" s="49"/>
      <c r="AE53" s="50"/>
      <c r="AF53" s="49"/>
      <c r="AG53" s="49"/>
    </row>
    <row r="54" spans="1:33" ht="13.5" thickBot="1">
      <c r="A54" s="5"/>
      <c r="B54" s="15" t="s">
        <v>61</v>
      </c>
      <c r="C54" s="18">
        <v>25</v>
      </c>
      <c r="D54" s="44">
        <v>2</v>
      </c>
      <c r="E54" s="44">
        <v>5</v>
      </c>
      <c r="F54" s="44">
        <v>2</v>
      </c>
      <c r="G54" s="44">
        <v>4</v>
      </c>
      <c r="H54" s="44">
        <v>2</v>
      </c>
      <c r="I54" s="44"/>
      <c r="J54" s="44"/>
      <c r="K54" s="44">
        <v>2</v>
      </c>
      <c r="L54" s="44"/>
      <c r="M54" s="44">
        <v>2</v>
      </c>
      <c r="N54" s="44">
        <v>2</v>
      </c>
      <c r="O54" s="44"/>
      <c r="P54" s="44"/>
      <c r="Q54" s="44"/>
      <c r="R54" s="44"/>
      <c r="S54" s="44"/>
      <c r="T54" s="44">
        <v>2</v>
      </c>
      <c r="U54" s="44"/>
      <c r="V54" s="44"/>
      <c r="W54" s="44"/>
      <c r="X54" s="44">
        <v>2</v>
      </c>
      <c r="Y54" s="44"/>
      <c r="Z54" s="45">
        <f t="shared" si="8"/>
        <v>25</v>
      </c>
      <c r="AA54" s="31"/>
      <c r="AB54" s="12"/>
      <c r="AC54" s="12"/>
      <c r="AD54" s="49"/>
      <c r="AE54" s="50"/>
      <c r="AF54" s="49"/>
      <c r="AG54" s="49"/>
    </row>
    <row r="55" spans="1:33" ht="13.5" thickBot="1">
      <c r="A55" s="5"/>
      <c r="B55" s="15" t="s">
        <v>81</v>
      </c>
      <c r="C55" s="18">
        <v>25</v>
      </c>
      <c r="D55" s="20"/>
      <c r="E55" s="20">
        <v>5</v>
      </c>
      <c r="F55" s="20"/>
      <c r="G55" s="20">
        <v>2</v>
      </c>
      <c r="H55" s="20">
        <v>2</v>
      </c>
      <c r="I55" s="20"/>
      <c r="J55" s="20"/>
      <c r="K55" s="20">
        <v>3</v>
      </c>
      <c r="L55" s="20">
        <v>2</v>
      </c>
      <c r="M55" s="20">
        <v>3</v>
      </c>
      <c r="N55" s="20"/>
      <c r="O55" s="20">
        <v>2</v>
      </c>
      <c r="P55" s="20"/>
      <c r="Q55" s="20"/>
      <c r="R55" s="20">
        <v>3</v>
      </c>
      <c r="S55" s="20"/>
      <c r="T55" s="20">
        <v>3</v>
      </c>
      <c r="U55" s="20"/>
      <c r="V55" s="20"/>
      <c r="W55" s="20"/>
      <c r="X55" s="20"/>
      <c r="Y55" s="20"/>
      <c r="Z55" s="45">
        <f t="shared" si="8"/>
        <v>25</v>
      </c>
      <c r="AA55" s="31"/>
      <c r="AB55" s="12"/>
      <c r="AC55" s="12"/>
      <c r="AD55" s="49"/>
      <c r="AE55" s="50"/>
      <c r="AF55" s="49"/>
      <c r="AG55" s="49"/>
    </row>
    <row r="56" spans="1:33" ht="13.5" thickBot="1">
      <c r="A56" s="5"/>
      <c r="B56" s="5" t="s">
        <v>82</v>
      </c>
      <c r="C56" s="16">
        <v>25</v>
      </c>
      <c r="D56" s="22"/>
      <c r="E56" s="22">
        <v>5</v>
      </c>
      <c r="F56" s="22"/>
      <c r="G56" s="22">
        <v>2</v>
      </c>
      <c r="H56" s="22">
        <v>2</v>
      </c>
      <c r="I56" s="22"/>
      <c r="J56" s="22"/>
      <c r="K56" s="22">
        <v>2</v>
      </c>
      <c r="L56" s="22"/>
      <c r="M56" s="22">
        <v>2</v>
      </c>
      <c r="N56" s="22"/>
      <c r="O56" s="22">
        <v>2</v>
      </c>
      <c r="P56" s="22"/>
      <c r="Q56" s="22"/>
      <c r="R56" s="22">
        <v>3</v>
      </c>
      <c r="S56" s="22"/>
      <c r="T56" s="22">
        <v>5</v>
      </c>
      <c r="U56" s="22"/>
      <c r="V56" s="22">
        <v>2</v>
      </c>
      <c r="W56" s="22"/>
      <c r="X56" s="22"/>
      <c r="Y56" s="22"/>
      <c r="Z56" s="45">
        <f t="shared" si="8"/>
        <v>25</v>
      </c>
      <c r="AA56" s="31"/>
      <c r="AB56" s="12"/>
      <c r="AC56" s="12"/>
      <c r="AD56" s="49"/>
      <c r="AE56" s="50"/>
      <c r="AF56" s="49"/>
      <c r="AG56" s="49"/>
    </row>
    <row r="57" spans="1:33" ht="13.5" thickBot="1">
      <c r="A57" s="5"/>
      <c r="B57" s="5" t="s">
        <v>83</v>
      </c>
      <c r="C57" s="16">
        <v>40</v>
      </c>
      <c r="D57" s="22">
        <v>2</v>
      </c>
      <c r="E57" s="22">
        <v>4</v>
      </c>
      <c r="F57" s="22">
        <v>2</v>
      </c>
      <c r="G57" s="22">
        <v>2</v>
      </c>
      <c r="H57" s="22">
        <v>2</v>
      </c>
      <c r="I57" s="22">
        <v>1</v>
      </c>
      <c r="J57" s="22">
        <v>2</v>
      </c>
      <c r="K57" s="22"/>
      <c r="L57" s="22">
        <v>2</v>
      </c>
      <c r="M57" s="22">
        <v>4</v>
      </c>
      <c r="N57" s="22">
        <v>2</v>
      </c>
      <c r="O57" s="22"/>
      <c r="P57" s="22">
        <v>2</v>
      </c>
      <c r="Q57" s="22">
        <v>2</v>
      </c>
      <c r="R57" s="22"/>
      <c r="S57" s="22">
        <v>2</v>
      </c>
      <c r="T57" s="22">
        <v>4</v>
      </c>
      <c r="U57" s="22"/>
      <c r="V57" s="22">
        <v>2</v>
      </c>
      <c r="W57" s="22">
        <v>2</v>
      </c>
      <c r="X57" s="22"/>
      <c r="Y57" s="22">
        <v>3</v>
      </c>
      <c r="Z57" s="45">
        <f t="shared" si="8"/>
        <v>40</v>
      </c>
      <c r="AA57" s="31"/>
      <c r="AB57" s="12"/>
      <c r="AC57" s="12"/>
      <c r="AD57" s="49"/>
      <c r="AE57" s="50"/>
      <c r="AF57" s="49"/>
      <c r="AG57" s="49"/>
    </row>
    <row r="58" spans="1:33" ht="13.5" thickBot="1">
      <c r="A58" s="5"/>
      <c r="B58" s="5"/>
      <c r="C58" s="16">
        <f>SUM(C45:C57)</f>
        <v>808</v>
      </c>
      <c r="D58" s="16">
        <f>SUM(D45:D57)</f>
        <v>25</v>
      </c>
      <c r="E58" s="16">
        <f t="shared" ref="E58:Y58" si="9">SUM(E45:E57)</f>
        <v>168</v>
      </c>
      <c r="F58" s="16">
        <f t="shared" si="9"/>
        <v>37</v>
      </c>
      <c r="G58" s="16">
        <f t="shared" si="9"/>
        <v>90</v>
      </c>
      <c r="H58" s="16">
        <f t="shared" si="9"/>
        <v>53</v>
      </c>
      <c r="I58" s="16">
        <f t="shared" si="9"/>
        <v>9</v>
      </c>
      <c r="J58" s="16">
        <f t="shared" si="9"/>
        <v>28</v>
      </c>
      <c r="K58" s="16">
        <f t="shared" si="9"/>
        <v>50</v>
      </c>
      <c r="L58" s="16">
        <f t="shared" si="9"/>
        <v>10</v>
      </c>
      <c r="M58" s="16">
        <f t="shared" si="9"/>
        <v>34</v>
      </c>
      <c r="N58" s="16">
        <f t="shared" si="9"/>
        <v>22</v>
      </c>
      <c r="O58" s="16">
        <f t="shared" si="9"/>
        <v>18</v>
      </c>
      <c r="P58" s="16">
        <f t="shared" si="9"/>
        <v>14</v>
      </c>
      <c r="Q58" s="16">
        <f t="shared" si="9"/>
        <v>40</v>
      </c>
      <c r="R58" s="16">
        <f t="shared" si="9"/>
        <v>25</v>
      </c>
      <c r="S58" s="16">
        <f t="shared" si="9"/>
        <v>11</v>
      </c>
      <c r="T58" s="16">
        <f t="shared" si="9"/>
        <v>73</v>
      </c>
      <c r="U58" s="16">
        <f t="shared" si="9"/>
        <v>9</v>
      </c>
      <c r="V58" s="16">
        <f t="shared" si="9"/>
        <v>28</v>
      </c>
      <c r="W58" s="16">
        <f t="shared" si="9"/>
        <v>23</v>
      </c>
      <c r="X58" s="16">
        <f t="shared" si="9"/>
        <v>16</v>
      </c>
      <c r="Y58" s="16">
        <f t="shared" si="9"/>
        <v>25</v>
      </c>
      <c r="Z58" s="16">
        <f>SUM(Z45:Z57)</f>
        <v>808</v>
      </c>
      <c r="AA58" s="31"/>
      <c r="AB58" s="12"/>
      <c r="AC58" s="12"/>
      <c r="AD58" s="49"/>
      <c r="AE58" s="50"/>
      <c r="AF58" s="49"/>
      <c r="AG58" s="49"/>
    </row>
    <row r="59" spans="1:33" ht="13.5" thickBot="1">
      <c r="A59" s="23"/>
      <c r="B59" s="23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31"/>
      <c r="AB59" s="12"/>
      <c r="AC59" s="12"/>
      <c r="AD59" s="49"/>
      <c r="AE59" s="50"/>
      <c r="AF59" s="49"/>
      <c r="AG59" s="49"/>
    </row>
    <row r="60" spans="1:33" ht="13.5" thickBot="1">
      <c r="A60" s="34"/>
      <c r="B60" s="28" t="s">
        <v>33</v>
      </c>
      <c r="C60" s="90"/>
      <c r="D60" s="90">
        <v>34</v>
      </c>
      <c r="E60" s="90">
        <v>289</v>
      </c>
      <c r="F60" s="90">
        <v>44</v>
      </c>
      <c r="G60" s="90">
        <v>143</v>
      </c>
      <c r="H60" s="90">
        <v>98</v>
      </c>
      <c r="I60" s="90">
        <v>17</v>
      </c>
      <c r="J60" s="90">
        <v>48</v>
      </c>
      <c r="K60" s="90">
        <v>73</v>
      </c>
      <c r="L60" s="90">
        <v>19</v>
      </c>
      <c r="M60" s="90">
        <v>53</v>
      </c>
      <c r="N60" s="90">
        <v>38</v>
      </c>
      <c r="O60" s="90">
        <v>29</v>
      </c>
      <c r="P60" s="90">
        <v>20</v>
      </c>
      <c r="Q60" s="90">
        <v>66</v>
      </c>
      <c r="R60" s="90">
        <v>41</v>
      </c>
      <c r="S60" s="90">
        <v>19</v>
      </c>
      <c r="T60" s="90">
        <v>122</v>
      </c>
      <c r="U60" s="90">
        <v>17</v>
      </c>
      <c r="V60" s="90">
        <v>42</v>
      </c>
      <c r="W60" s="90">
        <v>37</v>
      </c>
      <c r="X60" s="90">
        <v>26</v>
      </c>
      <c r="Y60" s="90">
        <v>45</v>
      </c>
      <c r="Z60" s="90"/>
      <c r="AA60" s="31"/>
      <c r="AB60" s="12"/>
      <c r="AC60" s="12"/>
      <c r="AD60" s="49"/>
      <c r="AE60" s="50"/>
      <c r="AF60" s="49"/>
      <c r="AG60" s="49"/>
    </row>
    <row r="61" spans="1:33" ht="13.5" thickBot="1">
      <c r="A61" s="5"/>
      <c r="B61" s="15" t="s">
        <v>75</v>
      </c>
      <c r="C61" s="160">
        <v>90</v>
      </c>
      <c r="D61" s="21"/>
      <c r="E61" s="21">
        <v>15</v>
      </c>
      <c r="F61" s="21">
        <v>4</v>
      </c>
      <c r="G61" s="21">
        <v>12</v>
      </c>
      <c r="H61" s="21">
        <v>6</v>
      </c>
      <c r="I61" s="21">
        <v>2</v>
      </c>
      <c r="J61" s="21"/>
      <c r="K61" s="21">
        <v>3</v>
      </c>
      <c r="L61" s="21"/>
      <c r="M61" s="21">
        <v>3</v>
      </c>
      <c r="N61" s="21">
        <v>3</v>
      </c>
      <c r="O61" s="21">
        <v>3</v>
      </c>
      <c r="P61" s="21">
        <v>2</v>
      </c>
      <c r="Q61" s="21">
        <v>4</v>
      </c>
      <c r="R61" s="21">
        <v>4</v>
      </c>
      <c r="S61" s="21"/>
      <c r="T61" s="21">
        <v>10</v>
      </c>
      <c r="U61" s="21">
        <v>2</v>
      </c>
      <c r="V61" s="21">
        <v>6</v>
      </c>
      <c r="W61" s="21">
        <v>2</v>
      </c>
      <c r="X61" s="21">
        <v>2</v>
      </c>
      <c r="Y61" s="21">
        <v>7</v>
      </c>
      <c r="Z61" s="45">
        <f t="shared" ref="Z61:Z71" si="10">SUM(D61:Y61)</f>
        <v>90</v>
      </c>
      <c r="AA61" s="31"/>
      <c r="AB61" s="12"/>
      <c r="AC61" s="12"/>
      <c r="AD61" s="49"/>
      <c r="AE61" s="50"/>
      <c r="AF61" s="49"/>
      <c r="AG61" s="49"/>
    </row>
    <row r="62" spans="1:33" ht="13.5" thickBot="1">
      <c r="A62" s="5"/>
      <c r="B62" s="15" t="s">
        <v>76</v>
      </c>
      <c r="C62" s="160">
        <v>90</v>
      </c>
      <c r="D62" s="21">
        <v>2</v>
      </c>
      <c r="E62" s="21">
        <v>15</v>
      </c>
      <c r="F62" s="21"/>
      <c r="G62" s="21">
        <v>12</v>
      </c>
      <c r="H62" s="21">
        <v>6</v>
      </c>
      <c r="I62" s="21"/>
      <c r="J62" s="21">
        <v>2</v>
      </c>
      <c r="K62" s="21">
        <v>8</v>
      </c>
      <c r="L62" s="21"/>
      <c r="M62" s="21">
        <v>3</v>
      </c>
      <c r="N62" s="21">
        <v>3</v>
      </c>
      <c r="O62" s="21">
        <v>3</v>
      </c>
      <c r="P62" s="21">
        <v>2</v>
      </c>
      <c r="Q62" s="21">
        <v>7</v>
      </c>
      <c r="R62" s="21">
        <v>6</v>
      </c>
      <c r="S62" s="21">
        <v>3</v>
      </c>
      <c r="T62" s="21">
        <v>10</v>
      </c>
      <c r="U62" s="21"/>
      <c r="V62" s="21">
        <v>6</v>
      </c>
      <c r="W62" s="21">
        <v>2</v>
      </c>
      <c r="X62" s="21"/>
      <c r="Y62" s="21"/>
      <c r="Z62" s="45">
        <f t="shared" si="10"/>
        <v>90</v>
      </c>
      <c r="AA62" s="31"/>
      <c r="AB62" s="12"/>
      <c r="AC62" s="12"/>
      <c r="AD62" s="49"/>
      <c r="AE62" s="50"/>
      <c r="AF62" s="49"/>
      <c r="AG62" s="49"/>
    </row>
    <row r="63" spans="1:33" ht="13.5" thickBot="1">
      <c r="A63" s="5"/>
      <c r="B63" s="15" t="s">
        <v>77</v>
      </c>
      <c r="C63" s="160">
        <v>180</v>
      </c>
      <c r="D63" s="21">
        <v>4</v>
      </c>
      <c r="E63" s="21">
        <v>45</v>
      </c>
      <c r="F63" s="21">
        <v>8</v>
      </c>
      <c r="G63" s="21">
        <v>20</v>
      </c>
      <c r="H63" s="21">
        <v>12</v>
      </c>
      <c r="I63" s="21"/>
      <c r="J63" s="21">
        <v>6</v>
      </c>
      <c r="K63" s="21">
        <v>11</v>
      </c>
      <c r="L63" s="21">
        <v>4</v>
      </c>
      <c r="M63" s="21">
        <v>8</v>
      </c>
      <c r="N63" s="21">
        <v>2</v>
      </c>
      <c r="O63" s="21">
        <v>2</v>
      </c>
      <c r="P63" s="21"/>
      <c r="Q63" s="21">
        <v>10</v>
      </c>
      <c r="R63" s="21">
        <v>5</v>
      </c>
      <c r="S63" s="21">
        <v>3</v>
      </c>
      <c r="T63" s="21">
        <v>17</v>
      </c>
      <c r="U63" s="21">
        <v>4</v>
      </c>
      <c r="V63" s="21">
        <v>6</v>
      </c>
      <c r="W63" s="21">
        <v>3</v>
      </c>
      <c r="X63" s="21">
        <v>3</v>
      </c>
      <c r="Y63" s="21">
        <v>7</v>
      </c>
      <c r="Z63" s="45">
        <f t="shared" si="10"/>
        <v>180</v>
      </c>
      <c r="AA63" s="31"/>
      <c r="AB63" s="12"/>
      <c r="AC63" s="12"/>
      <c r="AD63" s="49"/>
      <c r="AE63" s="50"/>
      <c r="AF63" s="49"/>
      <c r="AG63" s="49"/>
    </row>
    <row r="64" spans="1:33" ht="13.5" thickBot="1">
      <c r="A64" s="5"/>
      <c r="B64" s="15" t="s">
        <v>78</v>
      </c>
      <c r="C64" s="160">
        <v>175</v>
      </c>
      <c r="D64" s="21">
        <v>6</v>
      </c>
      <c r="E64" s="21">
        <v>44</v>
      </c>
      <c r="F64" s="21">
        <v>9</v>
      </c>
      <c r="G64" s="21">
        <v>19</v>
      </c>
      <c r="H64" s="21">
        <v>13</v>
      </c>
      <c r="I64" s="21">
        <v>2</v>
      </c>
      <c r="J64" s="21">
        <v>6</v>
      </c>
      <c r="K64" s="21">
        <v>12</v>
      </c>
      <c r="L64" s="21">
        <v>4</v>
      </c>
      <c r="M64" s="21">
        <v>7</v>
      </c>
      <c r="N64" s="21">
        <v>7</v>
      </c>
      <c r="O64" s="21"/>
      <c r="P64" s="21">
        <v>5</v>
      </c>
      <c r="Q64" s="21">
        <v>10</v>
      </c>
      <c r="R64" s="21">
        <v>3</v>
      </c>
      <c r="S64" s="21"/>
      <c r="T64" s="21">
        <v>10</v>
      </c>
      <c r="U64" s="21">
        <v>2</v>
      </c>
      <c r="V64" s="21">
        <v>4</v>
      </c>
      <c r="W64" s="21">
        <v>3</v>
      </c>
      <c r="X64" s="21">
        <v>5</v>
      </c>
      <c r="Y64" s="21">
        <v>4</v>
      </c>
      <c r="Z64" s="45">
        <f t="shared" si="10"/>
        <v>175</v>
      </c>
      <c r="AA64" s="31"/>
      <c r="AB64" s="12"/>
      <c r="AC64" s="12"/>
      <c r="AD64" s="49"/>
      <c r="AE64" s="50"/>
      <c r="AF64" s="49"/>
      <c r="AG64" s="49"/>
    </row>
    <row r="65" spans="1:33" ht="13.5" thickBot="1">
      <c r="A65" s="5"/>
      <c r="B65" s="15" t="s">
        <v>59</v>
      </c>
      <c r="C65" s="160">
        <v>175</v>
      </c>
      <c r="D65" s="21">
        <v>6</v>
      </c>
      <c r="E65" s="21">
        <v>42</v>
      </c>
      <c r="F65" s="21">
        <v>8</v>
      </c>
      <c r="G65" s="21">
        <v>20</v>
      </c>
      <c r="H65" s="21">
        <v>12</v>
      </c>
      <c r="I65" s="21">
        <v>7</v>
      </c>
      <c r="J65" s="21">
        <v>8</v>
      </c>
      <c r="K65" s="21">
        <v>10</v>
      </c>
      <c r="L65" s="21">
        <v>2</v>
      </c>
      <c r="M65" s="21">
        <v>3</v>
      </c>
      <c r="N65" s="21">
        <v>3</v>
      </c>
      <c r="O65" s="21">
        <v>5</v>
      </c>
      <c r="P65" s="21">
        <v>2</v>
      </c>
      <c r="Q65" s="21">
        <v>7</v>
      </c>
      <c r="R65" s="21">
        <v>3</v>
      </c>
      <c r="S65" s="21"/>
      <c r="T65" s="21">
        <v>12</v>
      </c>
      <c r="U65" s="21">
        <v>2</v>
      </c>
      <c r="V65" s="21">
        <v>4</v>
      </c>
      <c r="W65" s="21">
        <v>6</v>
      </c>
      <c r="X65" s="21">
        <v>8</v>
      </c>
      <c r="Y65" s="21">
        <v>5</v>
      </c>
      <c r="Z65" s="45">
        <f t="shared" si="10"/>
        <v>175</v>
      </c>
      <c r="AA65" s="31"/>
      <c r="AB65" s="12"/>
      <c r="AC65" s="12"/>
      <c r="AD65" s="49"/>
      <c r="AE65" s="50"/>
      <c r="AF65" s="49"/>
      <c r="AG65" s="49"/>
    </row>
    <row r="66" spans="1:33" ht="13.5" thickBot="1">
      <c r="A66" s="5"/>
      <c r="B66" s="15" t="s">
        <v>79</v>
      </c>
      <c r="C66" s="160">
        <v>180</v>
      </c>
      <c r="D66" s="21">
        <v>6</v>
      </c>
      <c r="E66" s="21">
        <v>43</v>
      </c>
      <c r="F66" s="21">
        <v>6</v>
      </c>
      <c r="G66" s="21">
        <v>20</v>
      </c>
      <c r="H66" s="21">
        <v>13</v>
      </c>
      <c r="I66" s="21">
        <v>5</v>
      </c>
      <c r="J66" s="21">
        <v>12</v>
      </c>
      <c r="K66" s="21">
        <v>8</v>
      </c>
      <c r="L66" s="21">
        <v>2</v>
      </c>
      <c r="M66" s="21">
        <v>4</v>
      </c>
      <c r="N66" s="21">
        <v>6</v>
      </c>
      <c r="O66" s="21">
        <v>3</v>
      </c>
      <c r="P66" s="21">
        <v>5</v>
      </c>
      <c r="Q66" s="21">
        <v>12</v>
      </c>
      <c r="R66" s="21">
        <v>5</v>
      </c>
      <c r="S66" s="21">
        <v>2</v>
      </c>
      <c r="T66" s="21">
        <v>8</v>
      </c>
      <c r="U66" s="21">
        <v>3</v>
      </c>
      <c r="V66" s="21">
        <v>4</v>
      </c>
      <c r="W66" s="21">
        <v>6</v>
      </c>
      <c r="X66" s="21">
        <v>2</v>
      </c>
      <c r="Y66" s="21">
        <v>5</v>
      </c>
      <c r="Z66" s="45">
        <f t="shared" si="10"/>
        <v>180</v>
      </c>
      <c r="AA66" s="31"/>
      <c r="AB66" s="12">
        <v>5</v>
      </c>
      <c r="AC66" s="12"/>
      <c r="AD66" s="49"/>
      <c r="AE66" s="50"/>
      <c r="AF66" s="49"/>
      <c r="AG66" s="49"/>
    </row>
    <row r="67" spans="1:33" ht="13.5" thickBot="1">
      <c r="A67" s="5"/>
      <c r="B67" s="15" t="s">
        <v>80</v>
      </c>
      <c r="C67" s="160">
        <v>75</v>
      </c>
      <c r="D67" s="21">
        <v>2</v>
      </c>
      <c r="E67" s="21">
        <v>15</v>
      </c>
      <c r="F67" s="21">
        <v>3</v>
      </c>
      <c r="G67" s="21">
        <v>6</v>
      </c>
      <c r="H67" s="21">
        <v>4</v>
      </c>
      <c r="I67" s="21"/>
      <c r="J67" s="21"/>
      <c r="K67" s="21">
        <v>3</v>
      </c>
      <c r="L67" s="21"/>
      <c r="M67" s="21">
        <v>2</v>
      </c>
      <c r="N67" s="21">
        <v>5</v>
      </c>
      <c r="O67" s="21">
        <v>5</v>
      </c>
      <c r="P67" s="21">
        <v>2</v>
      </c>
      <c r="Q67" s="21">
        <v>3</v>
      </c>
      <c r="R67" s="21"/>
      <c r="S67" s="21">
        <v>5</v>
      </c>
      <c r="T67" s="21">
        <v>7</v>
      </c>
      <c r="U67" s="21">
        <v>2</v>
      </c>
      <c r="V67" s="21">
        <v>3</v>
      </c>
      <c r="W67" s="21">
        <v>4</v>
      </c>
      <c r="X67" s="21"/>
      <c r="Y67" s="21">
        <v>4</v>
      </c>
      <c r="Z67" s="45">
        <f t="shared" si="10"/>
        <v>75</v>
      </c>
      <c r="AA67" s="31"/>
      <c r="AB67" s="12"/>
      <c r="AC67" s="12"/>
      <c r="AD67" s="49"/>
      <c r="AE67" s="50"/>
      <c r="AF67" s="49"/>
      <c r="AG67" s="49"/>
    </row>
    <row r="68" spans="1:33" ht="13.5" thickBot="1">
      <c r="A68" s="5"/>
      <c r="B68" s="15" t="s">
        <v>61</v>
      </c>
      <c r="C68" s="160">
        <v>90</v>
      </c>
      <c r="D68" s="21">
        <v>2</v>
      </c>
      <c r="E68" s="21">
        <v>17</v>
      </c>
      <c r="F68" s="21">
        <v>2</v>
      </c>
      <c r="G68" s="21">
        <v>10</v>
      </c>
      <c r="H68" s="21">
        <v>8</v>
      </c>
      <c r="I68" s="21"/>
      <c r="J68" s="21">
        <v>4</v>
      </c>
      <c r="K68" s="21">
        <v>4</v>
      </c>
      <c r="L68" s="21"/>
      <c r="M68" s="21">
        <v>6</v>
      </c>
      <c r="N68" s="21">
        <v>5</v>
      </c>
      <c r="O68" s="21">
        <v>2</v>
      </c>
      <c r="P68" s="21"/>
      <c r="Q68" s="21">
        <v>4</v>
      </c>
      <c r="R68" s="21">
        <v>2</v>
      </c>
      <c r="S68" s="21"/>
      <c r="T68" s="21">
        <v>12</v>
      </c>
      <c r="U68" s="21">
        <v>2</v>
      </c>
      <c r="V68" s="21">
        <v>2</v>
      </c>
      <c r="W68" s="21">
        <v>3</v>
      </c>
      <c r="X68" s="21">
        <v>2</v>
      </c>
      <c r="Y68" s="21">
        <v>3</v>
      </c>
      <c r="Z68" s="45">
        <f t="shared" si="10"/>
        <v>90</v>
      </c>
      <c r="AA68" s="31"/>
      <c r="AB68" s="12"/>
      <c r="AC68" s="12"/>
      <c r="AD68" s="49"/>
      <c r="AE68" s="50"/>
      <c r="AF68" s="49"/>
      <c r="AG68" s="49"/>
    </row>
    <row r="69" spans="1:33" ht="13.5" thickBot="1">
      <c r="A69" s="5"/>
      <c r="B69" s="15" t="s">
        <v>81</v>
      </c>
      <c r="C69" s="160">
        <v>90</v>
      </c>
      <c r="D69" s="21"/>
      <c r="E69" s="21">
        <v>17</v>
      </c>
      <c r="F69" s="21"/>
      <c r="G69" s="21">
        <v>8</v>
      </c>
      <c r="H69" s="21">
        <v>8</v>
      </c>
      <c r="I69" s="21"/>
      <c r="J69" s="21">
        <v>4</v>
      </c>
      <c r="K69" s="21">
        <v>7</v>
      </c>
      <c r="L69" s="21">
        <v>2</v>
      </c>
      <c r="M69" s="21">
        <v>7</v>
      </c>
      <c r="N69" s="21"/>
      <c r="O69" s="21">
        <v>4</v>
      </c>
      <c r="P69" s="21"/>
      <c r="Q69" s="21">
        <v>4</v>
      </c>
      <c r="R69" s="21">
        <v>6</v>
      </c>
      <c r="S69" s="21">
        <v>4</v>
      </c>
      <c r="T69" s="21">
        <v>13</v>
      </c>
      <c r="U69" s="21"/>
      <c r="V69" s="21"/>
      <c r="W69" s="21">
        <v>2</v>
      </c>
      <c r="X69" s="21">
        <v>2</v>
      </c>
      <c r="Y69" s="21">
        <v>2</v>
      </c>
      <c r="Z69" s="45">
        <f t="shared" si="10"/>
        <v>90</v>
      </c>
      <c r="AA69" s="31"/>
      <c r="AB69" s="12"/>
      <c r="AC69" s="12"/>
      <c r="AD69" s="49"/>
      <c r="AE69" s="50"/>
      <c r="AF69" s="49"/>
      <c r="AG69" s="49"/>
    </row>
    <row r="70" spans="1:33" ht="13.5" thickBot="1">
      <c r="A70" s="5"/>
      <c r="B70" s="5" t="s">
        <v>82</v>
      </c>
      <c r="C70" s="160">
        <v>75</v>
      </c>
      <c r="D70" s="21"/>
      <c r="E70" s="21">
        <v>18</v>
      </c>
      <c r="F70" s="21"/>
      <c r="G70" s="21">
        <v>8</v>
      </c>
      <c r="H70" s="21">
        <v>8</v>
      </c>
      <c r="I70" s="21"/>
      <c r="J70" s="21">
        <v>4</v>
      </c>
      <c r="K70" s="21">
        <v>5</v>
      </c>
      <c r="L70" s="21"/>
      <c r="M70" s="21">
        <v>2</v>
      </c>
      <c r="N70" s="21">
        <v>2</v>
      </c>
      <c r="O70" s="21">
        <v>2</v>
      </c>
      <c r="P70" s="21"/>
      <c r="Q70" s="21"/>
      <c r="R70" s="21">
        <v>3</v>
      </c>
      <c r="S70" s="21"/>
      <c r="T70" s="21">
        <v>11</v>
      </c>
      <c r="U70" s="21"/>
      <c r="V70" s="21">
        <v>5</v>
      </c>
      <c r="W70" s="21">
        <v>2</v>
      </c>
      <c r="X70" s="21">
        <v>2</v>
      </c>
      <c r="Y70" s="21">
        <v>3</v>
      </c>
      <c r="Z70" s="45">
        <f t="shared" si="10"/>
        <v>75</v>
      </c>
      <c r="AA70" s="31"/>
      <c r="AB70" s="12"/>
      <c r="AC70" s="12"/>
      <c r="AD70" s="49"/>
      <c r="AE70" s="50"/>
      <c r="AF70" s="49"/>
      <c r="AG70" s="49"/>
    </row>
    <row r="71" spans="1:33" ht="13.5" thickBot="1">
      <c r="A71" s="5"/>
      <c r="B71" s="5" t="s">
        <v>83</v>
      </c>
      <c r="C71" s="160">
        <v>100</v>
      </c>
      <c r="D71" s="21">
        <v>6</v>
      </c>
      <c r="E71" s="21">
        <v>18</v>
      </c>
      <c r="F71" s="21">
        <v>4</v>
      </c>
      <c r="G71" s="21">
        <v>8</v>
      </c>
      <c r="H71" s="21">
        <v>8</v>
      </c>
      <c r="I71" s="21">
        <v>1</v>
      </c>
      <c r="J71" s="21">
        <v>2</v>
      </c>
      <c r="K71" s="21">
        <v>2</v>
      </c>
      <c r="L71" s="21">
        <v>5</v>
      </c>
      <c r="M71" s="21">
        <v>8</v>
      </c>
      <c r="N71" s="21">
        <v>2</v>
      </c>
      <c r="O71" s="21"/>
      <c r="P71" s="21">
        <v>2</v>
      </c>
      <c r="Q71" s="21">
        <v>5</v>
      </c>
      <c r="R71" s="21">
        <v>4</v>
      </c>
      <c r="S71" s="21">
        <v>2</v>
      </c>
      <c r="T71" s="21">
        <v>12</v>
      </c>
      <c r="U71" s="21"/>
      <c r="V71" s="21">
        <v>2</v>
      </c>
      <c r="W71" s="21">
        <v>4</v>
      </c>
      <c r="X71" s="21"/>
      <c r="Y71" s="21">
        <v>5</v>
      </c>
      <c r="Z71" s="45">
        <f t="shared" si="10"/>
        <v>100</v>
      </c>
      <c r="AA71" s="31"/>
      <c r="AB71" s="12"/>
      <c r="AC71" s="12"/>
      <c r="AD71" s="49"/>
      <c r="AE71" s="50"/>
      <c r="AF71" s="49"/>
      <c r="AG71" s="49"/>
    </row>
    <row r="72" spans="1:33" ht="13.5" thickBot="1">
      <c r="A72" s="5"/>
      <c r="B72" s="13"/>
      <c r="C72" s="21"/>
      <c r="D72" s="21">
        <f>SUM(D61:D71)</f>
        <v>34</v>
      </c>
      <c r="E72" s="21">
        <f t="shared" ref="E72:Y72" si="11">SUM(E61:E71)</f>
        <v>289</v>
      </c>
      <c r="F72" s="21">
        <f t="shared" si="11"/>
        <v>44</v>
      </c>
      <c r="G72" s="21">
        <f t="shared" si="11"/>
        <v>143</v>
      </c>
      <c r="H72" s="21">
        <f t="shared" si="11"/>
        <v>98</v>
      </c>
      <c r="I72" s="21">
        <f t="shared" si="11"/>
        <v>17</v>
      </c>
      <c r="J72" s="21">
        <f t="shared" si="11"/>
        <v>48</v>
      </c>
      <c r="K72" s="21">
        <f t="shared" si="11"/>
        <v>73</v>
      </c>
      <c r="L72" s="21">
        <f t="shared" si="11"/>
        <v>19</v>
      </c>
      <c r="M72" s="21">
        <f t="shared" si="11"/>
        <v>53</v>
      </c>
      <c r="N72" s="21">
        <f t="shared" si="11"/>
        <v>38</v>
      </c>
      <c r="O72" s="21">
        <f t="shared" si="11"/>
        <v>29</v>
      </c>
      <c r="P72" s="21">
        <f t="shared" si="11"/>
        <v>20</v>
      </c>
      <c r="Q72" s="21">
        <f t="shared" si="11"/>
        <v>66</v>
      </c>
      <c r="R72" s="21">
        <f t="shared" si="11"/>
        <v>41</v>
      </c>
      <c r="S72" s="21">
        <f t="shared" si="11"/>
        <v>19</v>
      </c>
      <c r="T72" s="21">
        <f t="shared" si="11"/>
        <v>122</v>
      </c>
      <c r="U72" s="21">
        <f t="shared" si="11"/>
        <v>17</v>
      </c>
      <c r="V72" s="21">
        <f t="shared" si="11"/>
        <v>42</v>
      </c>
      <c r="W72" s="21">
        <f t="shared" si="11"/>
        <v>37</v>
      </c>
      <c r="X72" s="21">
        <f t="shared" si="11"/>
        <v>26</v>
      </c>
      <c r="Y72" s="21">
        <f t="shared" si="11"/>
        <v>45</v>
      </c>
      <c r="Z72" s="21">
        <f>SUM(Z61:Z71)</f>
        <v>1320</v>
      </c>
      <c r="AA72" s="31"/>
      <c r="AB72" s="12"/>
      <c r="AC72" s="12"/>
      <c r="AD72" s="49"/>
      <c r="AE72" s="50"/>
      <c r="AF72" s="49"/>
      <c r="AG72" s="49"/>
    </row>
    <row r="73" spans="1:33" ht="13.5" thickBot="1">
      <c r="A73" s="5"/>
      <c r="B73" s="23"/>
      <c r="C73" s="27"/>
      <c r="D73" s="51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7"/>
      <c r="AA73" s="31"/>
      <c r="AB73" s="12"/>
      <c r="AC73" s="12"/>
      <c r="AD73" s="49"/>
      <c r="AE73" s="50"/>
      <c r="AF73" s="49"/>
      <c r="AG73" s="49"/>
    </row>
    <row r="74" spans="1:33" ht="13.5" thickBot="1">
      <c r="A74" s="5"/>
      <c r="B74" s="35" t="s">
        <v>35</v>
      </c>
      <c r="C74" s="34">
        <v>600</v>
      </c>
      <c r="D74" s="36">
        <v>20</v>
      </c>
      <c r="E74" s="52">
        <v>128</v>
      </c>
      <c r="F74" s="52">
        <v>18</v>
      </c>
      <c r="G74" s="52">
        <v>59</v>
      </c>
      <c r="H74" s="52">
        <v>50</v>
      </c>
      <c r="I74" s="52">
        <v>9</v>
      </c>
      <c r="J74" s="52">
        <v>20</v>
      </c>
      <c r="K74" s="52">
        <v>25</v>
      </c>
      <c r="L74" s="52">
        <v>9</v>
      </c>
      <c r="M74" s="52">
        <v>20</v>
      </c>
      <c r="N74" s="52">
        <v>16</v>
      </c>
      <c r="O74" s="52">
        <v>11</v>
      </c>
      <c r="P74" s="52">
        <v>12</v>
      </c>
      <c r="Q74" s="52">
        <v>32</v>
      </c>
      <c r="R74" s="52">
        <v>16</v>
      </c>
      <c r="S74" s="52">
        <v>8</v>
      </c>
      <c r="T74" s="52">
        <v>60</v>
      </c>
      <c r="U74" s="52">
        <v>8</v>
      </c>
      <c r="V74" s="52">
        <v>20</v>
      </c>
      <c r="W74" s="52">
        <v>23</v>
      </c>
      <c r="X74" s="52">
        <v>12</v>
      </c>
      <c r="Y74" s="52">
        <v>24</v>
      </c>
      <c r="Z74" s="53">
        <f>SUM(D74:Y74)</f>
        <v>600</v>
      </c>
      <c r="AA74" s="31"/>
      <c r="AB74" s="12"/>
      <c r="AC74" s="12"/>
      <c r="AD74" s="49"/>
      <c r="AE74" s="50"/>
      <c r="AF74" s="49"/>
      <c r="AG74" s="49"/>
    </row>
    <row r="75" spans="1:33" ht="13.5" thickBot="1">
      <c r="A75" s="5"/>
      <c r="B75" s="14" t="s">
        <v>96</v>
      </c>
      <c r="C75" s="34">
        <v>20</v>
      </c>
      <c r="D75" s="108"/>
      <c r="E75" s="163">
        <v>7</v>
      </c>
      <c r="F75" s="163">
        <v>3</v>
      </c>
      <c r="G75" s="163">
        <v>6</v>
      </c>
      <c r="H75" s="163">
        <v>1</v>
      </c>
      <c r="I75" s="163">
        <v>1</v>
      </c>
      <c r="J75" s="107"/>
      <c r="K75" s="163">
        <v>2</v>
      </c>
      <c r="L75" s="107"/>
      <c r="M75" s="107"/>
      <c r="N75" s="107"/>
      <c r="O75" s="107"/>
      <c r="P75" s="107"/>
      <c r="Q75" s="163">
        <v>6</v>
      </c>
      <c r="R75" s="107"/>
      <c r="S75" s="107"/>
      <c r="T75" s="107"/>
      <c r="U75" s="107"/>
      <c r="V75" s="163">
        <v>6</v>
      </c>
      <c r="W75" s="163">
        <v>2</v>
      </c>
      <c r="X75" s="163">
        <v>2</v>
      </c>
      <c r="Y75" s="163">
        <v>2</v>
      </c>
      <c r="Z75" s="156">
        <f>SUM(D75:Y75)</f>
        <v>38</v>
      </c>
      <c r="AA75" s="31"/>
      <c r="AB75" s="12"/>
      <c r="AC75" s="12"/>
      <c r="AD75" s="49"/>
      <c r="AE75" s="50"/>
      <c r="AF75" s="49"/>
      <c r="AG75" s="49"/>
    </row>
    <row r="76" spans="1:33" ht="13.5" thickBot="1">
      <c r="A76" s="5"/>
      <c r="B76" s="91" t="s">
        <v>96</v>
      </c>
      <c r="C76" s="92">
        <v>20</v>
      </c>
      <c r="D76" s="109"/>
      <c r="E76" s="110"/>
      <c r="F76" s="110"/>
      <c r="G76" s="110"/>
      <c r="H76" s="111"/>
      <c r="I76" s="111"/>
      <c r="J76" s="111"/>
      <c r="K76" s="111"/>
      <c r="L76" s="111"/>
      <c r="M76" s="110"/>
      <c r="N76" s="110"/>
      <c r="O76" s="111"/>
      <c r="P76" s="110"/>
      <c r="Q76" s="110"/>
      <c r="R76" s="110"/>
      <c r="S76" s="111"/>
      <c r="T76" s="99">
        <v>2</v>
      </c>
      <c r="U76" s="111"/>
      <c r="V76" s="111"/>
      <c r="W76" s="111"/>
      <c r="X76" s="111"/>
      <c r="Y76" s="111"/>
      <c r="Z76" s="112">
        <f>SUM(D76:Y76)</f>
        <v>2</v>
      </c>
      <c r="AA76" s="31"/>
      <c r="AB76" s="12"/>
      <c r="AC76" s="12"/>
      <c r="AD76" s="49"/>
      <c r="AE76" s="50"/>
      <c r="AF76" s="49"/>
      <c r="AG76" s="49"/>
    </row>
    <row r="77" spans="1:33" ht="14.25" thickTop="1" thickBot="1">
      <c r="A77" s="5"/>
      <c r="B77" s="47" t="s">
        <v>84</v>
      </c>
      <c r="C77" s="18">
        <v>75</v>
      </c>
      <c r="D77" s="154"/>
      <c r="E77" s="154">
        <v>14</v>
      </c>
      <c r="F77" s="154">
        <v>2</v>
      </c>
      <c r="G77" s="154">
        <v>6</v>
      </c>
      <c r="H77" s="154">
        <v>7</v>
      </c>
      <c r="I77" s="154">
        <v>2</v>
      </c>
      <c r="J77" s="154"/>
      <c r="K77" s="154"/>
      <c r="L77" s="154"/>
      <c r="M77" s="154">
        <v>5</v>
      </c>
      <c r="N77" s="154">
        <v>3</v>
      </c>
      <c r="O77" s="154">
        <v>2</v>
      </c>
      <c r="P77" s="154">
        <v>2</v>
      </c>
      <c r="Q77" s="154">
        <v>5</v>
      </c>
      <c r="R77" s="154">
        <v>2</v>
      </c>
      <c r="S77" s="154"/>
      <c r="T77" s="154">
        <v>8</v>
      </c>
      <c r="U77" s="154"/>
      <c r="V77" s="154">
        <v>4</v>
      </c>
      <c r="W77" s="154">
        <v>5</v>
      </c>
      <c r="X77" s="154">
        <v>2</v>
      </c>
      <c r="Y77" s="154">
        <v>6</v>
      </c>
      <c r="Z77" s="156">
        <f t="shared" ref="Z77:Z88" si="12">SUM(D77:Y77)</f>
        <v>75</v>
      </c>
      <c r="AA77" s="31"/>
      <c r="AB77" s="12"/>
      <c r="AC77" s="12"/>
      <c r="AD77" s="49"/>
      <c r="AE77" s="50"/>
      <c r="AF77" s="49"/>
      <c r="AG77" s="49"/>
    </row>
    <row r="78" spans="1:33" ht="13.5" thickBot="1">
      <c r="A78" s="34"/>
      <c r="B78" s="15" t="s">
        <v>85</v>
      </c>
      <c r="C78" s="18">
        <v>40</v>
      </c>
      <c r="D78" s="154"/>
      <c r="E78" s="154">
        <v>8</v>
      </c>
      <c r="F78" s="154"/>
      <c r="G78" s="154">
        <v>6</v>
      </c>
      <c r="H78" s="154">
        <v>5</v>
      </c>
      <c r="I78" s="154"/>
      <c r="J78" s="154">
        <v>2</v>
      </c>
      <c r="K78" s="154">
        <v>4</v>
      </c>
      <c r="L78" s="154"/>
      <c r="M78" s="154"/>
      <c r="N78" s="154"/>
      <c r="O78" s="154"/>
      <c r="P78" s="154">
        <v>2</v>
      </c>
      <c r="Q78" s="154">
        <v>6</v>
      </c>
      <c r="R78" s="154">
        <v>3</v>
      </c>
      <c r="S78" s="154"/>
      <c r="T78" s="154">
        <v>4</v>
      </c>
      <c r="U78" s="154"/>
      <c r="V78" s="154"/>
      <c r="W78" s="154"/>
      <c r="X78" s="154"/>
      <c r="Y78" s="154"/>
      <c r="Z78" s="156">
        <f t="shared" si="12"/>
        <v>40</v>
      </c>
      <c r="AA78" s="31"/>
      <c r="AB78" s="12"/>
      <c r="AC78" s="12"/>
      <c r="AD78" s="49"/>
      <c r="AE78" s="50"/>
      <c r="AF78" s="49"/>
      <c r="AG78" s="49"/>
    </row>
    <row r="79" spans="1:33" ht="13.5" thickBot="1">
      <c r="A79" s="34"/>
      <c r="B79" s="15" t="s">
        <v>86</v>
      </c>
      <c r="C79" s="18">
        <v>50</v>
      </c>
      <c r="D79" s="117">
        <v>2</v>
      </c>
      <c r="E79" s="117">
        <v>12</v>
      </c>
      <c r="F79" s="117">
        <v>2</v>
      </c>
      <c r="G79" s="117">
        <v>7</v>
      </c>
      <c r="H79" s="117">
        <v>3</v>
      </c>
      <c r="I79" s="117"/>
      <c r="J79" s="117">
        <v>4</v>
      </c>
      <c r="K79" s="117">
        <v>3</v>
      </c>
      <c r="L79" s="117"/>
      <c r="M79" s="117">
        <v>2</v>
      </c>
      <c r="N79" s="117"/>
      <c r="O79" s="117"/>
      <c r="P79" s="117"/>
      <c r="Q79" s="117">
        <v>2</v>
      </c>
      <c r="R79" s="117">
        <v>2</v>
      </c>
      <c r="S79" s="117">
        <v>1</v>
      </c>
      <c r="T79" s="117">
        <v>4</v>
      </c>
      <c r="U79" s="117">
        <v>2</v>
      </c>
      <c r="V79" s="117">
        <v>2</v>
      </c>
      <c r="W79" s="117"/>
      <c r="X79" s="117"/>
      <c r="Y79" s="117">
        <v>2</v>
      </c>
      <c r="Z79" s="156">
        <f t="shared" si="12"/>
        <v>50</v>
      </c>
      <c r="AA79" s="48"/>
      <c r="AB79" s="12"/>
      <c r="AC79" s="12"/>
      <c r="AD79" s="49"/>
      <c r="AE79" s="50"/>
      <c r="AF79" s="49"/>
      <c r="AG79" s="49"/>
    </row>
    <row r="80" spans="1:33" ht="13.5" thickBot="1">
      <c r="A80" s="5"/>
      <c r="B80" s="15" t="s">
        <v>87</v>
      </c>
      <c r="C80" s="18">
        <v>50</v>
      </c>
      <c r="D80" s="117">
        <v>4</v>
      </c>
      <c r="E80" s="117">
        <v>13</v>
      </c>
      <c r="F80" s="117">
        <v>2</v>
      </c>
      <c r="G80" s="117">
        <v>4</v>
      </c>
      <c r="H80" s="117">
        <v>5</v>
      </c>
      <c r="I80" s="117"/>
      <c r="J80" s="117"/>
      <c r="K80" s="117">
        <v>4</v>
      </c>
      <c r="L80" s="117">
        <v>2</v>
      </c>
      <c r="M80" s="117">
        <v>3</v>
      </c>
      <c r="N80" s="117">
        <v>3</v>
      </c>
      <c r="O80" s="117"/>
      <c r="P80" s="117">
        <v>2</v>
      </c>
      <c r="Q80" s="117">
        <v>2</v>
      </c>
      <c r="R80" s="117"/>
      <c r="S80" s="117"/>
      <c r="T80" s="117">
        <v>2</v>
      </c>
      <c r="U80" s="117"/>
      <c r="V80" s="117"/>
      <c r="W80" s="117"/>
      <c r="X80" s="117"/>
      <c r="Y80" s="117">
        <v>4</v>
      </c>
      <c r="Z80" s="156">
        <f t="shared" si="12"/>
        <v>50</v>
      </c>
      <c r="AA80" s="48"/>
      <c r="AB80" s="12"/>
      <c r="AC80" s="12"/>
      <c r="AD80" s="49"/>
      <c r="AE80" s="50"/>
      <c r="AF80" s="49"/>
      <c r="AG80" s="49"/>
    </row>
    <row r="81" spans="1:33" ht="13.5" thickBot="1">
      <c r="A81" s="5"/>
      <c r="B81" s="15" t="s">
        <v>88</v>
      </c>
      <c r="C81" s="18">
        <v>45</v>
      </c>
      <c r="D81" s="117">
        <v>4</v>
      </c>
      <c r="E81" s="117">
        <v>12</v>
      </c>
      <c r="F81" s="117">
        <v>2</v>
      </c>
      <c r="G81" s="117">
        <v>4</v>
      </c>
      <c r="H81" s="117">
        <v>4</v>
      </c>
      <c r="I81" s="117">
        <v>2</v>
      </c>
      <c r="J81" s="117"/>
      <c r="K81" s="117">
        <v>3</v>
      </c>
      <c r="L81" s="117">
        <v>2</v>
      </c>
      <c r="M81" s="117"/>
      <c r="N81" s="117"/>
      <c r="O81" s="117">
        <v>2</v>
      </c>
      <c r="P81" s="117"/>
      <c r="Q81" s="117"/>
      <c r="R81" s="117"/>
      <c r="S81" s="117"/>
      <c r="T81" s="117">
        <v>5</v>
      </c>
      <c r="U81" s="117"/>
      <c r="V81" s="117"/>
      <c r="W81" s="117">
        <v>3</v>
      </c>
      <c r="X81" s="117">
        <v>2</v>
      </c>
      <c r="Y81" s="117"/>
      <c r="Z81" s="156">
        <f t="shared" si="12"/>
        <v>45</v>
      </c>
      <c r="AA81" s="48"/>
      <c r="AB81" s="12"/>
      <c r="AC81" s="12"/>
      <c r="AD81" s="49"/>
      <c r="AE81" s="50"/>
      <c r="AF81" s="49"/>
      <c r="AG81" s="49"/>
    </row>
    <row r="82" spans="1:33" ht="13.5" thickBot="1">
      <c r="A82" s="5"/>
      <c r="B82" s="15" t="s">
        <v>89</v>
      </c>
      <c r="C82" s="18">
        <v>50</v>
      </c>
      <c r="D82" s="117">
        <v>4</v>
      </c>
      <c r="E82" s="117">
        <v>12</v>
      </c>
      <c r="F82" s="117"/>
      <c r="G82" s="117">
        <v>5</v>
      </c>
      <c r="H82" s="117">
        <v>5</v>
      </c>
      <c r="I82" s="117">
        <v>3</v>
      </c>
      <c r="J82" s="117">
        <v>4</v>
      </c>
      <c r="K82" s="117"/>
      <c r="L82" s="117">
        <v>2</v>
      </c>
      <c r="M82" s="117"/>
      <c r="N82" s="117">
        <v>3</v>
      </c>
      <c r="O82" s="117"/>
      <c r="P82" s="117">
        <v>2</v>
      </c>
      <c r="Q82" s="117">
        <v>3</v>
      </c>
      <c r="R82" s="117"/>
      <c r="S82" s="117"/>
      <c r="T82" s="117">
        <v>2</v>
      </c>
      <c r="U82" s="117"/>
      <c r="V82" s="117"/>
      <c r="W82" s="117">
        <v>3</v>
      </c>
      <c r="X82" s="117">
        <v>2</v>
      </c>
      <c r="Y82" s="117"/>
      <c r="Z82" s="156">
        <f t="shared" si="12"/>
        <v>50</v>
      </c>
      <c r="AA82" s="31"/>
      <c r="AB82" s="12"/>
      <c r="AC82" s="12"/>
      <c r="AD82" s="49"/>
      <c r="AE82" s="50"/>
      <c r="AF82" s="49"/>
      <c r="AG82" s="49"/>
    </row>
    <row r="83" spans="1:33" ht="13.5" thickBot="1">
      <c r="A83" s="5"/>
      <c r="B83" s="15" t="s">
        <v>90</v>
      </c>
      <c r="C83" s="18">
        <v>50</v>
      </c>
      <c r="D83" s="117">
        <v>2</v>
      </c>
      <c r="E83" s="117">
        <v>10</v>
      </c>
      <c r="F83" s="117">
        <v>3</v>
      </c>
      <c r="G83" s="117">
        <v>4</v>
      </c>
      <c r="H83" s="117">
        <v>2</v>
      </c>
      <c r="I83" s="117"/>
      <c r="J83" s="117"/>
      <c r="K83" s="117"/>
      <c r="L83" s="117"/>
      <c r="M83" s="117">
        <v>2</v>
      </c>
      <c r="N83" s="117">
        <v>3</v>
      </c>
      <c r="O83" s="117">
        <v>3</v>
      </c>
      <c r="P83" s="117">
        <v>2</v>
      </c>
      <c r="Q83" s="117"/>
      <c r="R83" s="117"/>
      <c r="S83" s="117">
        <v>3</v>
      </c>
      <c r="T83" s="117">
        <v>3</v>
      </c>
      <c r="U83" s="117">
        <v>2</v>
      </c>
      <c r="V83" s="117">
        <v>3</v>
      </c>
      <c r="W83" s="117">
        <v>4</v>
      </c>
      <c r="X83" s="117"/>
      <c r="Y83" s="117">
        <v>4</v>
      </c>
      <c r="Z83" s="156">
        <f t="shared" si="12"/>
        <v>50</v>
      </c>
      <c r="AA83" s="31"/>
      <c r="AB83" s="12"/>
      <c r="AC83" s="12"/>
      <c r="AD83" s="49"/>
      <c r="AE83" s="50"/>
      <c r="AF83" s="49"/>
      <c r="AG83" s="49"/>
    </row>
    <row r="84" spans="1:33" ht="13.5" thickBot="1">
      <c r="A84" s="5"/>
      <c r="B84" s="15" t="s">
        <v>91</v>
      </c>
      <c r="C84" s="18">
        <v>40</v>
      </c>
      <c r="D84" s="125"/>
      <c r="E84" s="125">
        <v>7</v>
      </c>
      <c r="F84" s="125"/>
      <c r="G84" s="125">
        <v>4</v>
      </c>
      <c r="H84" s="125">
        <v>3</v>
      </c>
      <c r="I84" s="125"/>
      <c r="J84" s="125">
        <v>4</v>
      </c>
      <c r="K84" s="125">
        <v>2</v>
      </c>
      <c r="L84" s="125"/>
      <c r="M84" s="125">
        <v>4</v>
      </c>
      <c r="N84" s="125"/>
      <c r="O84" s="125"/>
      <c r="P84" s="125"/>
      <c r="Q84" s="125">
        <v>4</v>
      </c>
      <c r="R84" s="125"/>
      <c r="S84" s="125"/>
      <c r="T84" s="125">
        <v>8</v>
      </c>
      <c r="U84" s="125">
        <v>2</v>
      </c>
      <c r="V84" s="125"/>
      <c r="W84" s="125">
        <v>2</v>
      </c>
      <c r="X84" s="125"/>
      <c r="Y84" s="125"/>
      <c r="Z84" s="156">
        <f t="shared" si="12"/>
        <v>40</v>
      </c>
      <c r="AA84" s="31"/>
      <c r="AB84" s="12"/>
      <c r="AC84" s="12"/>
      <c r="AD84" s="49"/>
      <c r="AE84" s="50"/>
      <c r="AF84" s="49"/>
      <c r="AG84" s="49"/>
    </row>
    <row r="85" spans="1:33" ht="13.5" thickBot="1">
      <c r="A85" s="5"/>
      <c r="B85" s="15" t="s">
        <v>92</v>
      </c>
      <c r="C85" s="18">
        <v>40</v>
      </c>
      <c r="D85" s="125"/>
      <c r="E85" s="125">
        <v>8</v>
      </c>
      <c r="F85" s="125"/>
      <c r="G85" s="125">
        <v>5</v>
      </c>
      <c r="H85" s="125">
        <v>5</v>
      </c>
      <c r="I85" s="125"/>
      <c r="J85" s="125"/>
      <c r="K85" s="125">
        <v>4</v>
      </c>
      <c r="L85" s="125"/>
      <c r="M85" s="125"/>
      <c r="N85" s="125"/>
      <c r="O85" s="125">
        <v>3</v>
      </c>
      <c r="P85" s="125"/>
      <c r="Q85" s="125"/>
      <c r="R85" s="125">
        <v>3</v>
      </c>
      <c r="S85" s="125">
        <v>4</v>
      </c>
      <c r="T85" s="125">
        <v>6</v>
      </c>
      <c r="U85" s="125"/>
      <c r="V85" s="125"/>
      <c r="W85" s="125"/>
      <c r="X85" s="125"/>
      <c r="Y85" s="125">
        <v>2</v>
      </c>
      <c r="Z85" s="156">
        <f t="shared" si="12"/>
        <v>40</v>
      </c>
      <c r="AA85" s="31"/>
      <c r="AB85" s="12"/>
      <c r="AC85" s="12"/>
      <c r="AD85" s="49"/>
      <c r="AE85" s="50"/>
      <c r="AF85" s="49"/>
      <c r="AG85" s="49"/>
    </row>
    <row r="86" spans="1:33" ht="13.5" thickBot="1">
      <c r="A86" s="5"/>
      <c r="B86" s="15" t="s">
        <v>93</v>
      </c>
      <c r="C86" s="18">
        <v>40</v>
      </c>
      <c r="D86" s="125">
        <v>2</v>
      </c>
      <c r="E86" s="125">
        <v>8</v>
      </c>
      <c r="F86" s="125">
        <v>2</v>
      </c>
      <c r="G86" s="125">
        <v>4</v>
      </c>
      <c r="H86" s="125">
        <v>4</v>
      </c>
      <c r="I86" s="125"/>
      <c r="J86" s="125">
        <v>4</v>
      </c>
      <c r="K86" s="125"/>
      <c r="L86" s="125"/>
      <c r="M86" s="125"/>
      <c r="N86" s="125">
        <v>3</v>
      </c>
      <c r="O86" s="125"/>
      <c r="P86" s="125"/>
      <c r="Q86" s="125"/>
      <c r="R86" s="125"/>
      <c r="S86" s="125"/>
      <c r="T86" s="125">
        <v>6</v>
      </c>
      <c r="U86" s="125"/>
      <c r="V86" s="125">
        <v>3</v>
      </c>
      <c r="W86" s="125">
        <v>2</v>
      </c>
      <c r="X86" s="125">
        <v>2</v>
      </c>
      <c r="Y86" s="125"/>
      <c r="Z86" s="156">
        <f t="shared" si="12"/>
        <v>40</v>
      </c>
      <c r="AA86" s="31"/>
      <c r="AB86" s="12"/>
      <c r="AC86" s="12"/>
      <c r="AD86" s="49"/>
      <c r="AE86" s="50"/>
      <c r="AF86" s="49"/>
      <c r="AG86" s="49"/>
    </row>
    <row r="87" spans="1:33" ht="13.5" thickBot="1">
      <c r="A87" s="5"/>
      <c r="B87" s="15" t="s">
        <v>94</v>
      </c>
      <c r="C87" s="18">
        <v>40</v>
      </c>
      <c r="D87" s="125"/>
      <c r="E87" s="125">
        <v>13</v>
      </c>
      <c r="F87" s="125"/>
      <c r="G87" s="125">
        <v>2</v>
      </c>
      <c r="H87" s="125">
        <v>4</v>
      </c>
      <c r="I87" s="125"/>
      <c r="J87" s="125"/>
      <c r="K87" s="125">
        <v>2</v>
      </c>
      <c r="L87" s="125">
        <v>2</v>
      </c>
      <c r="M87" s="125">
        <v>2</v>
      </c>
      <c r="N87" s="125"/>
      <c r="O87" s="125"/>
      <c r="P87" s="125"/>
      <c r="Q87" s="125">
        <v>2</v>
      </c>
      <c r="R87" s="125">
        <v>4</v>
      </c>
      <c r="S87" s="125"/>
      <c r="T87" s="125">
        <v>7</v>
      </c>
      <c r="U87" s="125"/>
      <c r="V87" s="125"/>
      <c r="W87" s="125"/>
      <c r="X87" s="125"/>
      <c r="Y87" s="125">
        <v>2</v>
      </c>
      <c r="Z87" s="156">
        <f t="shared" si="12"/>
        <v>40</v>
      </c>
      <c r="AA87" s="31"/>
      <c r="AB87" s="12"/>
      <c r="AC87" s="12"/>
      <c r="AD87" s="49"/>
      <c r="AE87" s="50"/>
      <c r="AF87" s="49"/>
      <c r="AG87" s="49"/>
    </row>
    <row r="88" spans="1:33" ht="18" customHeight="1" thickBot="1">
      <c r="A88" s="5"/>
      <c r="B88" s="15" t="s">
        <v>95</v>
      </c>
      <c r="C88" s="18">
        <v>40</v>
      </c>
      <c r="D88" s="148">
        <v>2</v>
      </c>
      <c r="E88" s="148">
        <v>4</v>
      </c>
      <c r="F88" s="148">
        <v>2</v>
      </c>
      <c r="G88" s="148">
        <v>2</v>
      </c>
      <c r="H88" s="148">
        <v>2</v>
      </c>
      <c r="I88" s="148">
        <v>1</v>
      </c>
      <c r="J88" s="148">
        <v>2</v>
      </c>
      <c r="K88" s="148">
        <v>1</v>
      </c>
      <c r="L88" s="148">
        <v>1</v>
      </c>
      <c r="M88" s="148">
        <v>2</v>
      </c>
      <c r="N88" s="148">
        <v>1</v>
      </c>
      <c r="O88" s="148">
        <v>1</v>
      </c>
      <c r="P88" s="148">
        <v>2</v>
      </c>
      <c r="Q88" s="148">
        <v>2</v>
      </c>
      <c r="R88" s="148">
        <v>2</v>
      </c>
      <c r="S88" s="148"/>
      <c r="T88" s="148">
        <v>3</v>
      </c>
      <c r="U88" s="148">
        <v>2</v>
      </c>
      <c r="V88" s="148">
        <v>2</v>
      </c>
      <c r="W88" s="148">
        <v>2</v>
      </c>
      <c r="X88" s="148">
        <v>2</v>
      </c>
      <c r="Y88" s="148">
        <v>2</v>
      </c>
      <c r="Z88" s="157">
        <f t="shared" si="12"/>
        <v>40</v>
      </c>
      <c r="AA88" s="31"/>
      <c r="AB88" s="12"/>
      <c r="AC88" s="12"/>
      <c r="AD88" s="49"/>
      <c r="AE88" s="50"/>
      <c r="AF88" s="49"/>
      <c r="AG88" s="49"/>
    </row>
    <row r="89" spans="1:33" ht="13.5" thickBot="1">
      <c r="A89" s="5"/>
      <c r="B89" s="56"/>
      <c r="C89" s="16">
        <f>SUM(C75:C88)</f>
        <v>600</v>
      </c>
      <c r="D89" s="46">
        <f>SUM(D75:D88)</f>
        <v>20</v>
      </c>
      <c r="E89" s="46">
        <f t="shared" ref="E89:Y89" si="13">SUM(E75:E88)</f>
        <v>128</v>
      </c>
      <c r="F89" s="46">
        <f t="shared" si="13"/>
        <v>18</v>
      </c>
      <c r="G89" s="46">
        <f t="shared" si="13"/>
        <v>59</v>
      </c>
      <c r="H89" s="46">
        <f t="shared" si="13"/>
        <v>50</v>
      </c>
      <c r="I89" s="46">
        <f t="shared" si="13"/>
        <v>9</v>
      </c>
      <c r="J89" s="46">
        <f t="shared" si="13"/>
        <v>20</v>
      </c>
      <c r="K89" s="46">
        <f t="shared" si="13"/>
        <v>25</v>
      </c>
      <c r="L89" s="46">
        <f t="shared" si="13"/>
        <v>9</v>
      </c>
      <c r="M89" s="46">
        <f t="shared" si="13"/>
        <v>20</v>
      </c>
      <c r="N89" s="46">
        <f t="shared" si="13"/>
        <v>16</v>
      </c>
      <c r="O89" s="46">
        <f t="shared" si="13"/>
        <v>11</v>
      </c>
      <c r="P89" s="46">
        <f t="shared" si="13"/>
        <v>12</v>
      </c>
      <c r="Q89" s="46">
        <f t="shared" si="13"/>
        <v>32</v>
      </c>
      <c r="R89" s="46">
        <f t="shared" si="13"/>
        <v>16</v>
      </c>
      <c r="S89" s="46">
        <f t="shared" si="13"/>
        <v>8</v>
      </c>
      <c r="T89" s="46">
        <f t="shared" si="13"/>
        <v>60</v>
      </c>
      <c r="U89" s="46">
        <f t="shared" si="13"/>
        <v>8</v>
      </c>
      <c r="V89" s="46">
        <f t="shared" si="13"/>
        <v>20</v>
      </c>
      <c r="W89" s="46">
        <f t="shared" si="13"/>
        <v>23</v>
      </c>
      <c r="X89" s="46">
        <f t="shared" si="13"/>
        <v>12</v>
      </c>
      <c r="Y89" s="46">
        <f t="shared" si="13"/>
        <v>24</v>
      </c>
      <c r="Z89" s="16">
        <f>SUM(D89:Y89)</f>
        <v>600</v>
      </c>
      <c r="AA89" s="31"/>
      <c r="AB89" s="12"/>
      <c r="AC89" s="12"/>
      <c r="AD89" s="49"/>
      <c r="AE89" s="50"/>
      <c r="AF89" s="49"/>
      <c r="AG89" s="49"/>
    </row>
    <row r="90" spans="1:33">
      <c r="A90" s="5"/>
      <c r="B90" s="57"/>
      <c r="C90" s="21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21"/>
      <c r="AA90" s="31"/>
      <c r="AB90" s="12"/>
      <c r="AC90" s="12"/>
      <c r="AD90" s="149"/>
      <c r="AE90" s="150"/>
      <c r="AF90" s="149"/>
      <c r="AG90" s="149"/>
    </row>
    <row r="91" spans="1:33">
      <c r="A91" s="5"/>
      <c r="B91" s="57" t="s">
        <v>40</v>
      </c>
      <c r="C91" s="21"/>
      <c r="D91" s="153">
        <v>97</v>
      </c>
      <c r="E91" s="153">
        <v>800</v>
      </c>
      <c r="F91" s="153">
        <v>170</v>
      </c>
      <c r="G91" s="153">
        <v>430</v>
      </c>
      <c r="H91" s="153">
        <v>280</v>
      </c>
      <c r="I91" s="153">
        <v>40</v>
      </c>
      <c r="J91" s="153">
        <v>145</v>
      </c>
      <c r="K91" s="153">
        <v>200</v>
      </c>
      <c r="L91" s="153">
        <v>50</v>
      </c>
      <c r="M91" s="153">
        <v>140</v>
      </c>
      <c r="N91" s="153">
        <v>110</v>
      </c>
      <c r="O91" s="153">
        <v>90</v>
      </c>
      <c r="P91" s="153">
        <v>80</v>
      </c>
      <c r="Q91" s="153">
        <v>170</v>
      </c>
      <c r="R91" s="153">
        <v>100</v>
      </c>
      <c r="S91" s="153">
        <v>60</v>
      </c>
      <c r="T91" s="153">
        <v>345</v>
      </c>
      <c r="U91" s="153">
        <v>40</v>
      </c>
      <c r="V91" s="153">
        <v>135</v>
      </c>
      <c r="W91" s="153">
        <v>125</v>
      </c>
      <c r="X91" s="153">
        <v>85</v>
      </c>
      <c r="Y91" s="153">
        <v>120</v>
      </c>
      <c r="Z91" s="89">
        <f>SUM(D91:Y91)</f>
        <v>3812</v>
      </c>
      <c r="AA91" s="31"/>
      <c r="AB91" s="12"/>
      <c r="AC91" s="12"/>
    </row>
    <row r="92" spans="1:33">
      <c r="A92" s="5"/>
      <c r="B92" s="57" t="s">
        <v>36</v>
      </c>
      <c r="C92" s="21"/>
      <c r="D92" s="58">
        <f t="shared" ref="D92:Y92" si="14">D27+D34+D44+D74+D2+D16</f>
        <v>171</v>
      </c>
      <c r="E92" s="58">
        <f t="shared" si="14"/>
        <v>900</v>
      </c>
      <c r="F92" s="58">
        <f t="shared" si="14"/>
        <v>200</v>
      </c>
      <c r="G92" s="58">
        <f t="shared" si="14"/>
        <v>495</v>
      </c>
      <c r="H92" s="58">
        <f t="shared" si="14"/>
        <v>340</v>
      </c>
      <c r="I92" s="58">
        <f t="shared" si="14"/>
        <v>50</v>
      </c>
      <c r="J92" s="58">
        <f t="shared" si="14"/>
        <v>195</v>
      </c>
      <c r="K92" s="58">
        <f t="shared" si="14"/>
        <v>225</v>
      </c>
      <c r="L92" s="58">
        <f t="shared" si="14"/>
        <v>60</v>
      </c>
      <c r="M92" s="58">
        <f t="shared" si="14"/>
        <v>175</v>
      </c>
      <c r="N92" s="58">
        <f t="shared" si="14"/>
        <v>135</v>
      </c>
      <c r="O92" s="58">
        <f t="shared" si="14"/>
        <v>115</v>
      </c>
      <c r="P92" s="58">
        <f t="shared" si="14"/>
        <v>100</v>
      </c>
      <c r="Q92" s="58">
        <f t="shared" si="14"/>
        <v>220</v>
      </c>
      <c r="R92" s="58">
        <f t="shared" si="14"/>
        <v>145</v>
      </c>
      <c r="S92" s="58">
        <f t="shared" si="14"/>
        <v>70</v>
      </c>
      <c r="T92" s="58">
        <f t="shared" si="14"/>
        <v>405</v>
      </c>
      <c r="U92" s="58">
        <f t="shared" si="14"/>
        <v>50</v>
      </c>
      <c r="V92" s="58">
        <f t="shared" si="14"/>
        <v>155</v>
      </c>
      <c r="W92" s="58">
        <f t="shared" si="14"/>
        <v>145</v>
      </c>
      <c r="X92" s="58">
        <f t="shared" si="14"/>
        <v>105</v>
      </c>
      <c r="Y92" s="58">
        <f t="shared" si="14"/>
        <v>140</v>
      </c>
      <c r="Z92" s="21">
        <f>SUM(D92:Y92)</f>
        <v>4596</v>
      </c>
      <c r="AA92" s="31"/>
      <c r="AB92" s="12"/>
      <c r="AC92" s="12"/>
    </row>
    <row r="93" spans="1:33" ht="13.5" thickBot="1">
      <c r="A93" s="5"/>
      <c r="B93" s="59"/>
      <c r="C93" s="27"/>
      <c r="D93" s="43">
        <f t="shared" ref="D93:Y93" si="15">D14+D19+D32+D42+D58+D89</f>
        <v>148</v>
      </c>
      <c r="E93" s="43">
        <f t="shared" si="15"/>
        <v>771</v>
      </c>
      <c r="F93" s="43">
        <f t="shared" si="15"/>
        <v>175</v>
      </c>
      <c r="G93" s="43">
        <f t="shared" si="15"/>
        <v>421</v>
      </c>
      <c r="H93" s="43">
        <f t="shared" si="15"/>
        <v>296</v>
      </c>
      <c r="I93" s="43">
        <f t="shared" si="15"/>
        <v>42</v>
      </c>
      <c r="J93" s="43">
        <f t="shared" si="15"/>
        <v>171</v>
      </c>
      <c r="K93" s="43">
        <f t="shared" si="15"/>
        <v>191</v>
      </c>
      <c r="L93" s="43">
        <f t="shared" si="15"/>
        <v>52</v>
      </c>
      <c r="M93" s="43">
        <f t="shared" si="15"/>
        <v>148</v>
      </c>
      <c r="N93" s="43">
        <f t="shared" si="15"/>
        <v>117</v>
      </c>
      <c r="O93" s="43">
        <f t="shared" si="15"/>
        <v>100</v>
      </c>
      <c r="P93" s="43">
        <f t="shared" si="15"/>
        <v>83</v>
      </c>
      <c r="Q93" s="43">
        <f t="shared" si="15"/>
        <v>186</v>
      </c>
      <c r="R93" s="43">
        <f t="shared" si="15"/>
        <v>125</v>
      </c>
      <c r="S93" s="43">
        <f t="shared" si="15"/>
        <v>61</v>
      </c>
      <c r="T93" s="43">
        <f t="shared" si="15"/>
        <v>343</v>
      </c>
      <c r="U93" s="43">
        <f t="shared" si="15"/>
        <v>43</v>
      </c>
      <c r="V93" s="43">
        <f t="shared" si="15"/>
        <v>136</v>
      </c>
      <c r="W93" s="43">
        <f t="shared" si="15"/>
        <v>128</v>
      </c>
      <c r="X93" s="43">
        <f t="shared" si="15"/>
        <v>92</v>
      </c>
      <c r="Y93" s="43">
        <f t="shared" si="15"/>
        <v>122</v>
      </c>
      <c r="Z93" s="27">
        <f>SUM(D93:Y93)</f>
        <v>3951</v>
      </c>
      <c r="AA93" s="31"/>
      <c r="AB93" s="12"/>
      <c r="AC93" s="12"/>
    </row>
    <row r="94" spans="1:33">
      <c r="A94" s="56"/>
      <c r="B94" s="60" t="s">
        <v>37</v>
      </c>
      <c r="C94" s="34">
        <v>1000</v>
      </c>
      <c r="D94" s="53">
        <v>20</v>
      </c>
      <c r="E94" s="103">
        <v>240</v>
      </c>
      <c r="F94" s="103">
        <v>30</v>
      </c>
      <c r="G94" s="103">
        <v>70</v>
      </c>
      <c r="H94" s="103">
        <v>75</v>
      </c>
      <c r="I94" s="103">
        <v>15</v>
      </c>
      <c r="J94" s="103">
        <v>45</v>
      </c>
      <c r="K94" s="103">
        <v>40</v>
      </c>
      <c r="L94" s="103">
        <v>30</v>
      </c>
      <c r="M94" s="103">
        <v>30</v>
      </c>
      <c r="N94" s="103">
        <v>25</v>
      </c>
      <c r="O94" s="103">
        <v>25</v>
      </c>
      <c r="P94" s="103">
        <v>30</v>
      </c>
      <c r="Q94" s="103">
        <v>35</v>
      </c>
      <c r="R94" s="103">
        <v>30</v>
      </c>
      <c r="S94" s="103">
        <v>25</v>
      </c>
      <c r="T94" s="103">
        <v>75</v>
      </c>
      <c r="U94" s="103">
        <v>25</v>
      </c>
      <c r="V94" s="103">
        <v>30</v>
      </c>
      <c r="W94" s="103">
        <v>35</v>
      </c>
      <c r="X94" s="103">
        <v>25</v>
      </c>
      <c r="Y94" s="103">
        <v>45</v>
      </c>
      <c r="Z94" s="38">
        <f>SUM(D94:Y94)</f>
        <v>1000</v>
      </c>
      <c r="AA94" s="31"/>
      <c r="AB94" s="12"/>
      <c r="AC94" s="12"/>
    </row>
    <row r="95" spans="1:33">
      <c r="A95" s="57"/>
      <c r="B95" s="61" t="s">
        <v>38</v>
      </c>
      <c r="C95" s="34">
        <v>500</v>
      </c>
      <c r="D95" s="55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8"/>
      <c r="AA95" s="31"/>
      <c r="AB95" s="12"/>
      <c r="AC95" s="12"/>
    </row>
    <row r="96" spans="1:33">
      <c r="A96" s="57"/>
      <c r="B96" s="15" t="s">
        <v>64</v>
      </c>
      <c r="C96" s="15">
        <v>100</v>
      </c>
      <c r="D96" s="117"/>
      <c r="E96" s="118">
        <v>28</v>
      </c>
      <c r="F96" s="118">
        <v>3</v>
      </c>
      <c r="G96" s="118">
        <v>7</v>
      </c>
      <c r="H96" s="118">
        <v>6</v>
      </c>
      <c r="I96" s="118">
        <v>5</v>
      </c>
      <c r="J96" s="118">
        <v>5</v>
      </c>
      <c r="K96" s="118"/>
      <c r="L96" s="118">
        <v>6</v>
      </c>
      <c r="M96" s="118"/>
      <c r="N96" s="118"/>
      <c r="O96" s="118"/>
      <c r="P96" s="118">
        <v>7</v>
      </c>
      <c r="Q96" s="118"/>
      <c r="R96" s="118">
        <v>6</v>
      </c>
      <c r="S96" s="118"/>
      <c r="T96" s="118">
        <v>7</v>
      </c>
      <c r="U96" s="118">
        <v>5</v>
      </c>
      <c r="V96" s="118">
        <v>6</v>
      </c>
      <c r="W96" s="118"/>
      <c r="X96" s="118">
        <v>6</v>
      </c>
      <c r="Y96" s="119">
        <v>3</v>
      </c>
      <c r="Z96" s="136">
        <f t="shared" ref="Z96:Z101" si="16">SUM(D96:Y96)</f>
        <v>100</v>
      </c>
      <c r="AA96" s="31"/>
      <c r="AB96" s="12"/>
      <c r="AC96" s="12"/>
    </row>
    <row r="97" spans="1:31" ht="15" customHeight="1" thickBot="1">
      <c r="A97" s="56"/>
      <c r="B97" s="15" t="s">
        <v>65</v>
      </c>
      <c r="C97" s="15">
        <v>100</v>
      </c>
      <c r="D97" s="117">
        <v>4</v>
      </c>
      <c r="E97" s="118">
        <v>20</v>
      </c>
      <c r="F97" s="118">
        <v>3</v>
      </c>
      <c r="G97" s="118">
        <v>8</v>
      </c>
      <c r="H97" s="118">
        <v>8</v>
      </c>
      <c r="I97" s="118"/>
      <c r="J97" s="118">
        <v>4</v>
      </c>
      <c r="K97" s="118">
        <v>5</v>
      </c>
      <c r="L97" s="118"/>
      <c r="M97" s="118">
        <v>6</v>
      </c>
      <c r="N97" s="118"/>
      <c r="O97" s="118">
        <v>5</v>
      </c>
      <c r="P97" s="118"/>
      <c r="Q97" s="118">
        <v>8</v>
      </c>
      <c r="R97" s="118"/>
      <c r="S97" s="118">
        <v>5</v>
      </c>
      <c r="T97" s="118">
        <v>6</v>
      </c>
      <c r="U97" s="118">
        <v>5</v>
      </c>
      <c r="V97" s="118"/>
      <c r="W97" s="118">
        <v>6</v>
      </c>
      <c r="X97" s="118">
        <v>2</v>
      </c>
      <c r="Y97" s="119">
        <v>5</v>
      </c>
      <c r="Z97" s="136">
        <f t="shared" si="16"/>
        <v>100</v>
      </c>
      <c r="AA97" s="48"/>
      <c r="AB97" s="12"/>
      <c r="AC97" s="12"/>
      <c r="AD97" s="49"/>
    </row>
    <row r="98" spans="1:31" ht="13.5" thickBot="1">
      <c r="A98" s="34"/>
      <c r="B98" s="15" t="s">
        <v>66</v>
      </c>
      <c r="C98" s="15">
        <v>100</v>
      </c>
      <c r="D98" s="117">
        <v>2</v>
      </c>
      <c r="E98" s="118">
        <v>22</v>
      </c>
      <c r="F98" s="118"/>
      <c r="G98" s="118">
        <v>10</v>
      </c>
      <c r="H98" s="118">
        <v>7</v>
      </c>
      <c r="I98" s="118">
        <v>5</v>
      </c>
      <c r="J98" s="118">
        <v>5</v>
      </c>
      <c r="K98" s="118">
        <v>6</v>
      </c>
      <c r="L98" s="118">
        <v>6</v>
      </c>
      <c r="M98" s="118">
        <v>6</v>
      </c>
      <c r="N98" s="118">
        <v>5</v>
      </c>
      <c r="O98" s="118"/>
      <c r="P98" s="118">
        <v>6</v>
      </c>
      <c r="Q98" s="118"/>
      <c r="R98" s="118">
        <v>7</v>
      </c>
      <c r="S98" s="118"/>
      <c r="T98" s="118">
        <v>6</v>
      </c>
      <c r="U98" s="118"/>
      <c r="V98" s="118"/>
      <c r="W98" s="118">
        <v>2</v>
      </c>
      <c r="X98" s="118">
        <v>5</v>
      </c>
      <c r="Y98" s="119"/>
      <c r="Z98" s="136">
        <f t="shared" si="16"/>
        <v>100</v>
      </c>
      <c r="AA98" s="48"/>
      <c r="AB98" s="12"/>
      <c r="AC98" s="12"/>
      <c r="AD98" s="49"/>
      <c r="AE98" s="54"/>
    </row>
    <row r="99" spans="1:31" ht="13.5" thickBot="1">
      <c r="A99" s="5"/>
      <c r="B99" s="15" t="s">
        <v>67</v>
      </c>
      <c r="C99" s="63">
        <v>100</v>
      </c>
      <c r="D99" s="117">
        <v>4</v>
      </c>
      <c r="E99" s="120">
        <v>20</v>
      </c>
      <c r="F99" s="121">
        <v>6</v>
      </c>
      <c r="G99" s="122">
        <v>4</v>
      </c>
      <c r="H99" s="123">
        <v>10</v>
      </c>
      <c r="I99" s="121"/>
      <c r="J99" s="122">
        <v>5</v>
      </c>
      <c r="K99" s="122"/>
      <c r="L99" s="122"/>
      <c r="M99" s="123">
        <v>6</v>
      </c>
      <c r="N99" s="121"/>
      <c r="O99" s="122">
        <v>5</v>
      </c>
      <c r="P99" s="122"/>
      <c r="Q99" s="122">
        <v>8</v>
      </c>
      <c r="R99" s="122"/>
      <c r="S99" s="122">
        <v>5</v>
      </c>
      <c r="T99" s="122">
        <v>12</v>
      </c>
      <c r="U99" s="122">
        <v>5</v>
      </c>
      <c r="V99" s="123"/>
      <c r="W99" s="121">
        <v>6</v>
      </c>
      <c r="X99" s="122"/>
      <c r="Y99" s="124">
        <v>4</v>
      </c>
      <c r="Z99" s="136">
        <f t="shared" si="16"/>
        <v>100</v>
      </c>
      <c r="AA99" s="48"/>
      <c r="AB99" s="12"/>
      <c r="AC99" s="12"/>
      <c r="AD99" s="49"/>
    </row>
    <row r="100" spans="1:31" ht="13.5" thickBot="1">
      <c r="A100" s="5"/>
      <c r="B100" s="15" t="s">
        <v>68</v>
      </c>
      <c r="C100" s="64">
        <v>100</v>
      </c>
      <c r="D100" s="125"/>
      <c r="E100" s="126">
        <v>30</v>
      </c>
      <c r="F100" s="126">
        <v>2</v>
      </c>
      <c r="G100" s="126">
        <v>7</v>
      </c>
      <c r="H100" s="126">
        <v>10</v>
      </c>
      <c r="I100" s="126"/>
      <c r="J100" s="126">
        <v>6</v>
      </c>
      <c r="K100" s="126">
        <v>5</v>
      </c>
      <c r="L100" s="126"/>
      <c r="M100" s="126"/>
      <c r="N100" s="126">
        <v>5</v>
      </c>
      <c r="O100" s="126"/>
      <c r="P100" s="126">
        <v>6</v>
      </c>
      <c r="Q100" s="126"/>
      <c r="R100" s="126">
        <v>3</v>
      </c>
      <c r="S100" s="126"/>
      <c r="T100" s="126">
        <v>10</v>
      </c>
      <c r="U100" s="126"/>
      <c r="V100" s="126">
        <v>6</v>
      </c>
      <c r="W100" s="126">
        <v>2</v>
      </c>
      <c r="X100" s="126">
        <v>1</v>
      </c>
      <c r="Y100" s="126">
        <v>7</v>
      </c>
      <c r="Z100" s="136">
        <f t="shared" si="16"/>
        <v>100</v>
      </c>
      <c r="AA100" s="31"/>
      <c r="AB100" s="12"/>
      <c r="AC100" s="12"/>
      <c r="AD100" s="49"/>
    </row>
    <row r="101" spans="1:31" ht="13.5" thickBot="1">
      <c r="A101" s="5"/>
      <c r="B101" s="15"/>
      <c r="C101" s="64"/>
      <c r="D101" s="127">
        <f t="shared" ref="D101:Y101" si="17">SUM(D96:D100)</f>
        <v>10</v>
      </c>
      <c r="E101" s="127">
        <f t="shared" si="17"/>
        <v>120</v>
      </c>
      <c r="F101" s="127">
        <f t="shared" si="17"/>
        <v>14</v>
      </c>
      <c r="G101" s="127">
        <f t="shared" si="17"/>
        <v>36</v>
      </c>
      <c r="H101" s="127">
        <f t="shared" si="17"/>
        <v>41</v>
      </c>
      <c r="I101" s="127">
        <f t="shared" si="17"/>
        <v>10</v>
      </c>
      <c r="J101" s="127">
        <f t="shared" si="17"/>
        <v>25</v>
      </c>
      <c r="K101" s="127">
        <f t="shared" si="17"/>
        <v>16</v>
      </c>
      <c r="L101" s="127">
        <f t="shared" si="17"/>
        <v>12</v>
      </c>
      <c r="M101" s="127">
        <f t="shared" si="17"/>
        <v>18</v>
      </c>
      <c r="N101" s="127">
        <f t="shared" si="17"/>
        <v>10</v>
      </c>
      <c r="O101" s="127">
        <f t="shared" si="17"/>
        <v>10</v>
      </c>
      <c r="P101" s="127">
        <f t="shared" si="17"/>
        <v>19</v>
      </c>
      <c r="Q101" s="127">
        <f t="shared" si="17"/>
        <v>16</v>
      </c>
      <c r="R101" s="127">
        <f t="shared" si="17"/>
        <v>16</v>
      </c>
      <c r="S101" s="127">
        <f t="shared" si="17"/>
        <v>10</v>
      </c>
      <c r="T101" s="127">
        <f t="shared" si="17"/>
        <v>41</v>
      </c>
      <c r="U101" s="127">
        <f t="shared" si="17"/>
        <v>15</v>
      </c>
      <c r="V101" s="127">
        <f t="shared" si="17"/>
        <v>12</v>
      </c>
      <c r="W101" s="127">
        <f t="shared" si="17"/>
        <v>16</v>
      </c>
      <c r="X101" s="127">
        <f t="shared" si="17"/>
        <v>14</v>
      </c>
      <c r="Y101" s="127">
        <f t="shared" si="17"/>
        <v>19</v>
      </c>
      <c r="Z101" s="136">
        <f t="shared" si="16"/>
        <v>500</v>
      </c>
      <c r="AA101" s="31"/>
      <c r="AB101" s="12"/>
      <c r="AC101" s="12"/>
      <c r="AD101" s="49"/>
    </row>
    <row r="102" spans="1:31" ht="13.5" thickBot="1">
      <c r="A102" s="5"/>
      <c r="B102" s="65"/>
      <c r="C102" s="64"/>
      <c r="D102" s="128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36">
        <f>SUM(Z96:Z100)</f>
        <v>500</v>
      </c>
      <c r="AA102" s="31"/>
      <c r="AB102" s="12"/>
      <c r="AC102" s="12"/>
      <c r="AD102" s="49"/>
    </row>
    <row r="103" spans="1:31" ht="13.5" thickBot="1">
      <c r="A103" s="62"/>
      <c r="B103" s="67" t="s">
        <v>39</v>
      </c>
      <c r="C103" s="47">
        <v>500</v>
      </c>
      <c r="D103" s="129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7">
        <f t="shared" ref="Z103:Z109" si="18">SUM(D103:Y103)</f>
        <v>0</v>
      </c>
      <c r="AA103" s="31"/>
      <c r="AB103" s="12"/>
      <c r="AC103" s="12"/>
      <c r="AD103" s="49"/>
    </row>
    <row r="104" spans="1:31" ht="13.5" thickBot="1">
      <c r="A104" s="62"/>
      <c r="B104" s="15" t="s">
        <v>64</v>
      </c>
      <c r="C104" s="47">
        <v>100</v>
      </c>
      <c r="D104" s="131"/>
      <c r="E104" s="118">
        <v>26</v>
      </c>
      <c r="F104" s="118">
        <v>3</v>
      </c>
      <c r="G104" s="118">
        <v>7</v>
      </c>
      <c r="H104" s="118">
        <v>6</v>
      </c>
      <c r="I104" s="118"/>
      <c r="J104" s="118">
        <v>5</v>
      </c>
      <c r="K104" s="118">
        <v>7</v>
      </c>
      <c r="L104" s="118"/>
      <c r="M104" s="118">
        <v>6</v>
      </c>
      <c r="N104" s="118">
        <v>5</v>
      </c>
      <c r="O104" s="118">
        <v>5</v>
      </c>
      <c r="P104" s="118"/>
      <c r="Q104" s="118">
        <v>7</v>
      </c>
      <c r="R104" s="118"/>
      <c r="S104" s="118">
        <v>5</v>
      </c>
      <c r="T104" s="118">
        <v>5</v>
      </c>
      <c r="U104" s="118"/>
      <c r="V104" s="118"/>
      <c r="W104" s="118">
        <v>6</v>
      </c>
      <c r="X104" s="118">
        <v>1</v>
      </c>
      <c r="Y104" s="118">
        <v>6</v>
      </c>
      <c r="Z104" s="136">
        <f t="shared" si="18"/>
        <v>100</v>
      </c>
      <c r="AA104" s="31"/>
      <c r="AB104" s="12"/>
      <c r="AC104" s="12"/>
      <c r="AD104" s="49"/>
    </row>
    <row r="105" spans="1:31" ht="13.5" thickBot="1">
      <c r="A105" s="62"/>
      <c r="B105" s="15" t="s">
        <v>65</v>
      </c>
      <c r="C105" s="47">
        <v>100</v>
      </c>
      <c r="D105" s="132">
        <v>2</v>
      </c>
      <c r="E105" s="118">
        <v>24</v>
      </c>
      <c r="F105" s="118">
        <v>2</v>
      </c>
      <c r="G105" s="118">
        <v>5</v>
      </c>
      <c r="H105" s="118">
        <v>9</v>
      </c>
      <c r="I105" s="118">
        <v>5</v>
      </c>
      <c r="J105" s="118">
        <v>5</v>
      </c>
      <c r="K105" s="118">
        <v>6</v>
      </c>
      <c r="L105" s="118">
        <v>6</v>
      </c>
      <c r="M105" s="118"/>
      <c r="N105" s="118">
        <v>5</v>
      </c>
      <c r="O105" s="118"/>
      <c r="P105" s="118">
        <v>6</v>
      </c>
      <c r="Q105" s="118"/>
      <c r="R105" s="118">
        <v>6</v>
      </c>
      <c r="S105" s="118"/>
      <c r="T105" s="118">
        <v>5</v>
      </c>
      <c r="U105" s="118"/>
      <c r="V105" s="118">
        <v>7</v>
      </c>
      <c r="W105" s="118">
        <v>2</v>
      </c>
      <c r="X105" s="118">
        <v>5</v>
      </c>
      <c r="Y105" s="118"/>
      <c r="Z105" s="136">
        <f t="shared" si="18"/>
        <v>100</v>
      </c>
      <c r="AA105" s="31"/>
      <c r="AB105" s="12"/>
      <c r="AC105" s="12"/>
      <c r="AD105" s="49"/>
    </row>
    <row r="106" spans="1:31" ht="13.5" thickBot="1">
      <c r="A106" s="62"/>
      <c r="B106" s="15" t="s">
        <v>66</v>
      </c>
      <c r="C106" s="47">
        <v>100</v>
      </c>
      <c r="D106" s="132">
        <v>4</v>
      </c>
      <c r="E106" s="118">
        <v>22</v>
      </c>
      <c r="F106" s="118">
        <v>5</v>
      </c>
      <c r="G106" s="118">
        <v>8</v>
      </c>
      <c r="H106" s="118">
        <v>8</v>
      </c>
      <c r="I106" s="118"/>
      <c r="J106" s="118"/>
      <c r="K106" s="118"/>
      <c r="L106" s="118"/>
      <c r="M106" s="118">
        <v>6</v>
      </c>
      <c r="N106" s="118"/>
      <c r="O106" s="118">
        <v>5</v>
      </c>
      <c r="P106" s="118"/>
      <c r="Q106" s="118">
        <v>5</v>
      </c>
      <c r="R106" s="118"/>
      <c r="S106" s="118">
        <v>5</v>
      </c>
      <c r="T106" s="118">
        <v>5</v>
      </c>
      <c r="U106" s="118">
        <v>5</v>
      </c>
      <c r="V106" s="118">
        <v>5</v>
      </c>
      <c r="W106" s="118">
        <v>6</v>
      </c>
      <c r="X106" s="118"/>
      <c r="Y106" s="118">
        <v>11</v>
      </c>
      <c r="Z106" s="136">
        <f t="shared" si="18"/>
        <v>100</v>
      </c>
      <c r="AA106" s="31"/>
      <c r="AB106" s="12"/>
      <c r="AC106" s="12"/>
      <c r="AD106" s="49"/>
    </row>
    <row r="107" spans="1:31" ht="13.5" thickBot="1">
      <c r="A107" s="66"/>
      <c r="B107" s="15" t="s">
        <v>67</v>
      </c>
      <c r="C107" s="47">
        <v>100</v>
      </c>
      <c r="D107" s="133">
        <v>4</v>
      </c>
      <c r="E107" s="120">
        <v>20</v>
      </c>
      <c r="F107" s="118">
        <v>3</v>
      </c>
      <c r="G107" s="118">
        <v>8</v>
      </c>
      <c r="H107" s="118">
        <v>5</v>
      </c>
      <c r="I107" s="118"/>
      <c r="J107" s="118">
        <v>5</v>
      </c>
      <c r="K107" s="118">
        <v>6</v>
      </c>
      <c r="L107" s="118">
        <v>6</v>
      </c>
      <c r="M107" s="118"/>
      <c r="N107" s="118">
        <v>5</v>
      </c>
      <c r="O107" s="118"/>
      <c r="P107" s="118">
        <v>5</v>
      </c>
      <c r="Q107" s="118"/>
      <c r="R107" s="118">
        <v>6</v>
      </c>
      <c r="S107" s="118"/>
      <c r="T107" s="118">
        <v>12</v>
      </c>
      <c r="U107" s="118"/>
      <c r="V107" s="118">
        <v>6</v>
      </c>
      <c r="W107" s="118"/>
      <c r="X107" s="118">
        <v>5</v>
      </c>
      <c r="Y107" s="118">
        <v>4</v>
      </c>
      <c r="Z107" s="136">
        <f t="shared" si="18"/>
        <v>100</v>
      </c>
      <c r="AA107" s="31"/>
      <c r="AB107" s="12"/>
      <c r="AC107" s="12"/>
      <c r="AD107" s="49"/>
    </row>
    <row r="108" spans="1:31" ht="13.5" thickBot="1">
      <c r="A108" s="68"/>
      <c r="B108" s="15" t="s">
        <v>68</v>
      </c>
      <c r="C108" s="47">
        <v>100</v>
      </c>
      <c r="D108" s="134"/>
      <c r="E108" s="126">
        <v>28</v>
      </c>
      <c r="F108" s="135">
        <v>3</v>
      </c>
      <c r="G108" s="135">
        <v>6</v>
      </c>
      <c r="H108" s="135">
        <v>6</v>
      </c>
      <c r="I108" s="135"/>
      <c r="J108" s="135">
        <v>5</v>
      </c>
      <c r="K108" s="135">
        <v>5</v>
      </c>
      <c r="L108" s="135">
        <v>6</v>
      </c>
      <c r="M108" s="135"/>
      <c r="N108" s="135"/>
      <c r="O108" s="135">
        <v>5</v>
      </c>
      <c r="P108" s="135"/>
      <c r="Q108" s="135">
        <v>7</v>
      </c>
      <c r="R108" s="135">
        <v>2</v>
      </c>
      <c r="S108" s="135">
        <v>5</v>
      </c>
      <c r="T108" s="135">
        <v>7</v>
      </c>
      <c r="U108" s="135">
        <v>5</v>
      </c>
      <c r="V108" s="135"/>
      <c r="W108" s="135">
        <v>5</v>
      </c>
      <c r="X108" s="135"/>
      <c r="Y108" s="135">
        <v>5</v>
      </c>
      <c r="Z108" s="136">
        <f t="shared" si="18"/>
        <v>100</v>
      </c>
      <c r="AA108" s="31"/>
      <c r="AB108" s="12"/>
      <c r="AC108" s="12"/>
      <c r="AD108" s="49"/>
    </row>
    <row r="109" spans="1:31" ht="13.5" thickBot="1">
      <c r="A109" s="62"/>
      <c r="B109" s="5"/>
      <c r="C109" s="34"/>
      <c r="D109" s="70">
        <f t="shared" ref="D109:Y109" si="19">SUM(D104:D108)</f>
        <v>10</v>
      </c>
      <c r="E109" s="18">
        <f t="shared" si="19"/>
        <v>120</v>
      </c>
      <c r="F109" s="18">
        <f t="shared" si="19"/>
        <v>16</v>
      </c>
      <c r="G109" s="18">
        <f t="shared" si="19"/>
        <v>34</v>
      </c>
      <c r="H109" s="18">
        <f t="shared" si="19"/>
        <v>34</v>
      </c>
      <c r="I109" s="18">
        <f t="shared" si="19"/>
        <v>5</v>
      </c>
      <c r="J109" s="18">
        <f t="shared" si="19"/>
        <v>20</v>
      </c>
      <c r="K109" s="18">
        <f t="shared" si="19"/>
        <v>24</v>
      </c>
      <c r="L109" s="18">
        <f t="shared" si="19"/>
        <v>18</v>
      </c>
      <c r="M109" s="18">
        <f t="shared" si="19"/>
        <v>12</v>
      </c>
      <c r="N109" s="18">
        <f t="shared" si="19"/>
        <v>15</v>
      </c>
      <c r="O109" s="18">
        <f t="shared" si="19"/>
        <v>15</v>
      </c>
      <c r="P109" s="18">
        <f t="shared" si="19"/>
        <v>11</v>
      </c>
      <c r="Q109" s="18">
        <f t="shared" si="19"/>
        <v>19</v>
      </c>
      <c r="R109" s="18">
        <f t="shared" si="19"/>
        <v>14</v>
      </c>
      <c r="S109" s="18">
        <f t="shared" si="19"/>
        <v>15</v>
      </c>
      <c r="T109" s="18">
        <f t="shared" si="19"/>
        <v>34</v>
      </c>
      <c r="U109" s="18">
        <f t="shared" si="19"/>
        <v>10</v>
      </c>
      <c r="V109" s="18">
        <f t="shared" si="19"/>
        <v>18</v>
      </c>
      <c r="W109" s="18">
        <f t="shared" si="19"/>
        <v>19</v>
      </c>
      <c r="X109" s="18">
        <f t="shared" si="19"/>
        <v>11</v>
      </c>
      <c r="Y109" s="18">
        <f t="shared" si="19"/>
        <v>26</v>
      </c>
      <c r="Z109" s="71">
        <f t="shared" si="18"/>
        <v>500</v>
      </c>
      <c r="AA109" s="31"/>
      <c r="AB109" s="12"/>
      <c r="AC109" s="12"/>
      <c r="AD109" s="49"/>
    </row>
    <row r="110" spans="1:31" ht="13.5" thickBot="1">
      <c r="A110" s="68"/>
      <c r="B110" s="5"/>
      <c r="C110" s="62"/>
      <c r="D110" s="72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16">
        <f>SUM(Z104:Z108)</f>
        <v>500</v>
      </c>
      <c r="AA110" s="31"/>
      <c r="AB110" s="12"/>
      <c r="AC110" s="12"/>
      <c r="AD110" s="49"/>
    </row>
    <row r="111" spans="1:31" ht="13.5" thickBot="1">
      <c r="A111" s="68"/>
      <c r="B111" s="5" t="s">
        <v>36</v>
      </c>
      <c r="C111" s="62"/>
      <c r="D111" s="73">
        <f>D96+D97+D98+D99+D100+D104+D105+D106+D107+D108</f>
        <v>20</v>
      </c>
      <c r="E111" s="74">
        <f>E96+E97+E98+E99+E100+E104+E105+E106+E107+E108</f>
        <v>240</v>
      </c>
      <c r="F111" s="74">
        <f>F96+F97+F98+F99+F100+F104+F105+F106+F107+F108</f>
        <v>30</v>
      </c>
      <c r="G111" s="74">
        <f>G96+G97+G98+G99+G100+G104+G105+G106+G107+G108</f>
        <v>70</v>
      </c>
      <c r="H111" s="74">
        <f t="shared" ref="H111:Y111" si="20">H96+H97+H98+H99+H100+H104+H105+H106+H107+H108</f>
        <v>75</v>
      </c>
      <c r="I111" s="74">
        <f t="shared" si="20"/>
        <v>15</v>
      </c>
      <c r="J111" s="74">
        <f t="shared" si="20"/>
        <v>45</v>
      </c>
      <c r="K111" s="74">
        <f t="shared" si="20"/>
        <v>40</v>
      </c>
      <c r="L111" s="74">
        <f t="shared" si="20"/>
        <v>30</v>
      </c>
      <c r="M111" s="74">
        <f t="shared" si="20"/>
        <v>30</v>
      </c>
      <c r="N111" s="74">
        <f t="shared" si="20"/>
        <v>25</v>
      </c>
      <c r="O111" s="74">
        <f t="shared" si="20"/>
        <v>25</v>
      </c>
      <c r="P111" s="74">
        <f t="shared" si="20"/>
        <v>30</v>
      </c>
      <c r="Q111" s="74">
        <f t="shared" si="20"/>
        <v>35</v>
      </c>
      <c r="R111" s="74">
        <f t="shared" si="20"/>
        <v>30</v>
      </c>
      <c r="S111" s="74">
        <f t="shared" si="20"/>
        <v>25</v>
      </c>
      <c r="T111" s="74">
        <f t="shared" si="20"/>
        <v>75</v>
      </c>
      <c r="U111" s="74">
        <f t="shared" si="20"/>
        <v>25</v>
      </c>
      <c r="V111" s="74">
        <f t="shared" si="20"/>
        <v>30</v>
      </c>
      <c r="W111" s="74">
        <f t="shared" si="20"/>
        <v>35</v>
      </c>
      <c r="X111" s="74">
        <f t="shared" si="20"/>
        <v>25</v>
      </c>
      <c r="Y111" s="74">
        <f t="shared" si="20"/>
        <v>45</v>
      </c>
      <c r="Z111" s="16">
        <f>SUM(D111:Y111)</f>
        <v>1000</v>
      </c>
      <c r="AA111" s="31"/>
      <c r="AB111" s="12"/>
      <c r="AC111" s="12"/>
      <c r="AD111" s="49"/>
    </row>
    <row r="112" spans="1:31" ht="13.5" thickBot="1">
      <c r="A112" s="143"/>
      <c r="B112" s="23" t="s">
        <v>36</v>
      </c>
      <c r="C112" s="143"/>
      <c r="D112" s="144">
        <v>20</v>
      </c>
      <c r="E112" s="145">
        <v>240</v>
      </c>
      <c r="F112" s="145">
        <v>30</v>
      </c>
      <c r="G112" s="145">
        <v>70</v>
      </c>
      <c r="H112" s="145">
        <v>75</v>
      </c>
      <c r="I112" s="145">
        <v>15</v>
      </c>
      <c r="J112" s="145">
        <v>45</v>
      </c>
      <c r="K112" s="145">
        <v>40</v>
      </c>
      <c r="L112" s="145">
        <v>30</v>
      </c>
      <c r="M112" s="145">
        <v>30</v>
      </c>
      <c r="N112" s="145">
        <v>25</v>
      </c>
      <c r="O112" s="145">
        <v>25</v>
      </c>
      <c r="P112" s="145">
        <v>30</v>
      </c>
      <c r="Q112" s="145">
        <v>35</v>
      </c>
      <c r="R112" s="145">
        <v>30</v>
      </c>
      <c r="S112" s="145">
        <v>25</v>
      </c>
      <c r="T112" s="145">
        <v>75</v>
      </c>
      <c r="U112" s="145">
        <v>25</v>
      </c>
      <c r="V112" s="145">
        <v>30</v>
      </c>
      <c r="W112" s="145">
        <v>35</v>
      </c>
      <c r="X112" s="145">
        <v>25</v>
      </c>
      <c r="Y112" s="145">
        <v>45</v>
      </c>
      <c r="Z112" s="27"/>
      <c r="AA112" s="31"/>
      <c r="AB112" s="12"/>
      <c r="AC112" s="12"/>
      <c r="AD112" s="49"/>
    </row>
    <row r="113" spans="1:30" ht="13.5" thickBot="1">
      <c r="A113" s="68"/>
      <c r="B113" s="34"/>
      <c r="C113" s="138"/>
      <c r="D113" s="139"/>
      <c r="E113" s="140"/>
      <c r="F113" s="140"/>
      <c r="G113" s="140"/>
      <c r="H113" s="140"/>
      <c r="I113" s="140"/>
      <c r="J113" s="140"/>
      <c r="K113" s="140"/>
      <c r="L113" s="140"/>
      <c r="M113" s="140"/>
      <c r="N113" s="141"/>
      <c r="O113" s="141"/>
      <c r="P113" s="140"/>
      <c r="Q113" s="140"/>
      <c r="R113" s="141"/>
      <c r="S113" s="140"/>
      <c r="T113" s="141"/>
      <c r="U113" s="140"/>
      <c r="V113" s="140"/>
      <c r="W113" s="140"/>
      <c r="X113" s="140"/>
      <c r="Y113" s="141"/>
      <c r="Z113" s="142"/>
      <c r="AA113" s="31"/>
      <c r="AB113" s="12"/>
      <c r="AC113" s="12"/>
      <c r="AD113" s="49"/>
    </row>
    <row r="114" spans="1:30" ht="13.5" thickBot="1">
      <c r="A114" s="62"/>
      <c r="B114" s="75"/>
      <c r="C114" s="76">
        <f>SUM(C2+C27+C16+C34+C44+C74+C95+C103)</f>
        <v>5596</v>
      </c>
      <c r="D114" s="77">
        <f>D25+D32+D14+D42+D58+D89+D101+D109</f>
        <v>191</v>
      </c>
      <c r="E114" s="77">
        <f t="shared" ref="E114:Y114" si="21">E25+E32+E14+E42+E58+E89+E101+E109</f>
        <v>1140</v>
      </c>
      <c r="F114" s="77">
        <f t="shared" si="21"/>
        <v>233</v>
      </c>
      <c r="G114" s="77">
        <f t="shared" si="21"/>
        <v>565</v>
      </c>
      <c r="H114" s="77">
        <f t="shared" si="21"/>
        <v>415</v>
      </c>
      <c r="I114" s="77">
        <f t="shared" si="21"/>
        <v>65</v>
      </c>
      <c r="J114" s="77">
        <f t="shared" si="21"/>
        <v>240</v>
      </c>
      <c r="K114" s="77">
        <f t="shared" si="21"/>
        <v>265</v>
      </c>
      <c r="L114" s="77">
        <f t="shared" si="21"/>
        <v>90</v>
      </c>
      <c r="M114" s="77">
        <f t="shared" si="21"/>
        <v>205</v>
      </c>
      <c r="N114" s="77">
        <f t="shared" si="21"/>
        <v>160</v>
      </c>
      <c r="O114" s="77">
        <f t="shared" si="21"/>
        <v>140</v>
      </c>
      <c r="P114" s="77">
        <f t="shared" si="21"/>
        <v>127</v>
      </c>
      <c r="Q114" s="77">
        <f t="shared" si="21"/>
        <v>255</v>
      </c>
      <c r="R114" s="77">
        <f t="shared" si="21"/>
        <v>175</v>
      </c>
      <c r="S114" s="77">
        <f t="shared" si="21"/>
        <v>95</v>
      </c>
      <c r="T114" s="77">
        <f t="shared" si="21"/>
        <v>480</v>
      </c>
      <c r="U114" s="77">
        <f t="shared" si="21"/>
        <v>75</v>
      </c>
      <c r="V114" s="77">
        <f t="shared" si="21"/>
        <v>185</v>
      </c>
      <c r="W114" s="77">
        <f t="shared" si="21"/>
        <v>180</v>
      </c>
      <c r="X114" s="77">
        <f t="shared" si="21"/>
        <v>130</v>
      </c>
      <c r="Y114" s="77">
        <f t="shared" si="21"/>
        <v>185</v>
      </c>
      <c r="Z114" s="30">
        <f>SUM(D114:Y114)</f>
        <v>5596</v>
      </c>
      <c r="AA114" s="31"/>
      <c r="AB114" s="12"/>
      <c r="AC114" s="12"/>
      <c r="AD114" s="49"/>
    </row>
    <row r="115" spans="1:30" ht="13.5" thickBot="1">
      <c r="A115" s="66"/>
      <c r="B115" s="75"/>
      <c r="C115" s="114" t="s">
        <v>40</v>
      </c>
      <c r="D115" s="115">
        <v>195</v>
      </c>
      <c r="E115" s="116">
        <v>1140</v>
      </c>
      <c r="F115" s="116">
        <v>230</v>
      </c>
      <c r="G115" s="116">
        <v>565</v>
      </c>
      <c r="H115" s="116">
        <v>415</v>
      </c>
      <c r="I115" s="116">
        <v>65</v>
      </c>
      <c r="J115" s="116">
        <v>240</v>
      </c>
      <c r="K115" s="116">
        <v>265</v>
      </c>
      <c r="L115" s="116">
        <v>90</v>
      </c>
      <c r="M115" s="116">
        <v>205</v>
      </c>
      <c r="N115" s="116">
        <v>160</v>
      </c>
      <c r="O115" s="116">
        <v>140</v>
      </c>
      <c r="P115" s="116">
        <v>130</v>
      </c>
      <c r="Q115" s="116">
        <v>255</v>
      </c>
      <c r="R115" s="116">
        <v>175</v>
      </c>
      <c r="S115" s="116">
        <v>95</v>
      </c>
      <c r="T115" s="116">
        <v>480</v>
      </c>
      <c r="U115" s="116">
        <v>75</v>
      </c>
      <c r="V115" s="116">
        <v>185</v>
      </c>
      <c r="W115" s="116">
        <v>180</v>
      </c>
      <c r="X115" s="116">
        <v>130</v>
      </c>
      <c r="Y115" s="116">
        <v>185</v>
      </c>
      <c r="Z115" s="116">
        <f>SUM(D115:Y115)</f>
        <v>5600</v>
      </c>
      <c r="AA115" s="31"/>
      <c r="AB115" s="12"/>
      <c r="AC115" s="12"/>
      <c r="AD115" s="49"/>
    </row>
    <row r="116" spans="1:30" ht="13.5" thickBot="1">
      <c r="A116" s="66"/>
      <c r="B116" s="5"/>
      <c r="D116" s="80">
        <f xml:space="preserve"> D115-D114</f>
        <v>4</v>
      </c>
      <c r="E116" s="80">
        <f xml:space="preserve"> E115-E114</f>
        <v>0</v>
      </c>
      <c r="F116" s="80">
        <f t="shared" ref="F116:Y116" si="22" xml:space="preserve"> F115-F114</f>
        <v>-3</v>
      </c>
      <c r="G116" s="80">
        <f t="shared" si="22"/>
        <v>0</v>
      </c>
      <c r="H116" s="80">
        <f t="shared" si="22"/>
        <v>0</v>
      </c>
      <c r="I116" s="80">
        <f t="shared" si="22"/>
        <v>0</v>
      </c>
      <c r="J116" s="80">
        <f t="shared" si="22"/>
        <v>0</v>
      </c>
      <c r="K116" s="80">
        <f t="shared" si="22"/>
        <v>0</v>
      </c>
      <c r="L116" s="80">
        <f t="shared" si="22"/>
        <v>0</v>
      </c>
      <c r="M116" s="80">
        <f t="shared" si="22"/>
        <v>0</v>
      </c>
      <c r="N116" s="80">
        <f t="shared" si="22"/>
        <v>0</v>
      </c>
      <c r="O116" s="80">
        <f t="shared" si="22"/>
        <v>0</v>
      </c>
      <c r="P116" s="80">
        <f t="shared" si="22"/>
        <v>3</v>
      </c>
      <c r="Q116" s="80">
        <f t="shared" si="22"/>
        <v>0</v>
      </c>
      <c r="R116" s="80">
        <f t="shared" si="22"/>
        <v>0</v>
      </c>
      <c r="S116" s="80">
        <f t="shared" si="22"/>
        <v>0</v>
      </c>
      <c r="T116" s="80">
        <f t="shared" si="22"/>
        <v>0</v>
      </c>
      <c r="U116" s="80">
        <f t="shared" si="22"/>
        <v>0</v>
      </c>
      <c r="V116" s="80">
        <f t="shared" si="22"/>
        <v>0</v>
      </c>
      <c r="W116" s="80">
        <f t="shared" si="22"/>
        <v>0</v>
      </c>
      <c r="X116" s="80">
        <f t="shared" si="22"/>
        <v>0</v>
      </c>
      <c r="Y116" s="80">
        <f t="shared" si="22"/>
        <v>0</v>
      </c>
      <c r="Z116" s="81">
        <f>SUM(D116:Y116)</f>
        <v>4</v>
      </c>
      <c r="AA116" s="48"/>
      <c r="AB116" s="12"/>
      <c r="AC116" s="12"/>
      <c r="AD116" s="49"/>
    </row>
    <row r="117" spans="1:30" ht="13.5" thickBot="1">
      <c r="A117" s="66"/>
      <c r="B117" s="5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1">
        <f>SUM(E117:Y117)</f>
        <v>0</v>
      </c>
      <c r="AA117" s="31"/>
      <c r="AB117" s="12"/>
      <c r="AC117" s="12"/>
      <c r="AD117" s="49"/>
    </row>
    <row r="118" spans="1:30" ht="13.5" thickBot="1">
      <c r="B118" s="5"/>
      <c r="C118" t="s">
        <v>41</v>
      </c>
      <c r="D118" s="83">
        <f>D2+D16+D27+D34+D44+D74+D94</f>
        <v>191</v>
      </c>
      <c r="E118" s="83">
        <f>E2+E16+E27+E34+E44+E74+E94</f>
        <v>1140</v>
      </c>
      <c r="F118" s="83">
        <f t="shared" ref="F118:Y118" si="23">F2+F16+F27+F34+F44+F74+F94</f>
        <v>230</v>
      </c>
      <c r="G118" s="83">
        <f t="shared" si="23"/>
        <v>565</v>
      </c>
      <c r="H118" s="83">
        <f t="shared" si="23"/>
        <v>415</v>
      </c>
      <c r="I118" s="83">
        <f t="shared" si="23"/>
        <v>65</v>
      </c>
      <c r="J118" s="83">
        <f t="shared" si="23"/>
        <v>240</v>
      </c>
      <c r="K118" s="83">
        <f t="shared" si="23"/>
        <v>265</v>
      </c>
      <c r="L118" s="83">
        <f t="shared" si="23"/>
        <v>90</v>
      </c>
      <c r="M118" s="83">
        <f t="shared" si="23"/>
        <v>205</v>
      </c>
      <c r="N118" s="83">
        <f t="shared" si="23"/>
        <v>160</v>
      </c>
      <c r="O118" s="83">
        <f t="shared" si="23"/>
        <v>140</v>
      </c>
      <c r="P118" s="83">
        <f t="shared" si="23"/>
        <v>130</v>
      </c>
      <c r="Q118" s="83">
        <f t="shared" si="23"/>
        <v>255</v>
      </c>
      <c r="R118" s="83">
        <f t="shared" si="23"/>
        <v>175</v>
      </c>
      <c r="S118" s="83">
        <f t="shared" si="23"/>
        <v>95</v>
      </c>
      <c r="T118" s="83">
        <f t="shared" si="23"/>
        <v>480</v>
      </c>
      <c r="U118" s="83">
        <f t="shared" si="23"/>
        <v>75</v>
      </c>
      <c r="V118" s="83">
        <f t="shared" si="23"/>
        <v>185</v>
      </c>
      <c r="W118" s="83">
        <f t="shared" si="23"/>
        <v>180</v>
      </c>
      <c r="X118" s="83">
        <f t="shared" si="23"/>
        <v>130</v>
      </c>
      <c r="Y118" s="83">
        <f t="shared" si="23"/>
        <v>185</v>
      </c>
      <c r="Z118" s="81">
        <f>SUM(D118:Y118)</f>
        <v>5596</v>
      </c>
      <c r="AA118" s="31"/>
      <c r="AB118" s="12"/>
      <c r="AC118" s="12"/>
      <c r="AD118" s="49"/>
    </row>
    <row r="119" spans="1:30" ht="13.5" thickBot="1">
      <c r="B119" s="1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1"/>
      <c r="AD119" s="49"/>
    </row>
    <row r="120" spans="1:30" ht="13.5" thickBot="1">
      <c r="B120" s="5"/>
      <c r="C120" t="s">
        <v>42</v>
      </c>
      <c r="D120" s="83">
        <f>D32+D25+D42+D58+D89+D101+D109+D14</f>
        <v>191</v>
      </c>
      <c r="E120" s="83">
        <f>E32+E25+E42+E58+E89+E101+E109+E14</f>
        <v>1140</v>
      </c>
      <c r="F120" s="83">
        <f t="shared" ref="F120:Y120" si="24">F32+F25+F42+F58+F89+F101+F109+F14</f>
        <v>233</v>
      </c>
      <c r="G120" s="83">
        <f t="shared" si="24"/>
        <v>565</v>
      </c>
      <c r="H120" s="83">
        <f t="shared" si="24"/>
        <v>415</v>
      </c>
      <c r="I120" s="83">
        <f t="shared" si="24"/>
        <v>65</v>
      </c>
      <c r="J120" s="83">
        <f t="shared" si="24"/>
        <v>240</v>
      </c>
      <c r="K120" s="83">
        <f t="shared" si="24"/>
        <v>265</v>
      </c>
      <c r="L120" s="83">
        <f t="shared" si="24"/>
        <v>90</v>
      </c>
      <c r="M120" s="83">
        <f t="shared" si="24"/>
        <v>205</v>
      </c>
      <c r="N120" s="83">
        <f t="shared" si="24"/>
        <v>160</v>
      </c>
      <c r="O120" s="83">
        <f t="shared" si="24"/>
        <v>140</v>
      </c>
      <c r="P120" s="83">
        <f t="shared" si="24"/>
        <v>127</v>
      </c>
      <c r="Q120" s="83">
        <f t="shared" si="24"/>
        <v>255</v>
      </c>
      <c r="R120" s="83">
        <f t="shared" si="24"/>
        <v>175</v>
      </c>
      <c r="S120" s="83">
        <f t="shared" si="24"/>
        <v>95</v>
      </c>
      <c r="T120" s="83">
        <f t="shared" si="24"/>
        <v>480</v>
      </c>
      <c r="U120" s="83">
        <f t="shared" si="24"/>
        <v>75</v>
      </c>
      <c r="V120" s="83">
        <f t="shared" si="24"/>
        <v>185</v>
      </c>
      <c r="W120" s="83">
        <f t="shared" si="24"/>
        <v>180</v>
      </c>
      <c r="X120" s="83">
        <f t="shared" si="24"/>
        <v>130</v>
      </c>
      <c r="Y120" s="83">
        <f t="shared" si="24"/>
        <v>185</v>
      </c>
      <c r="Z120" s="81">
        <f>SUM(D120:Y120)</f>
        <v>5596</v>
      </c>
      <c r="AD120" s="49"/>
    </row>
    <row r="121" spans="1:30" ht="13.5" thickBot="1">
      <c r="Z121" s="78"/>
      <c r="AD121" s="49"/>
    </row>
    <row r="122" spans="1:30">
      <c r="D122" s="82">
        <f>D120*100/D118</f>
        <v>100</v>
      </c>
      <c r="E122" s="85">
        <f>E120*100/E118</f>
        <v>100</v>
      </c>
      <c r="F122" s="82">
        <f t="shared" ref="F122:Y122" si="25">F120*100/F118</f>
        <v>101.30434782608695</v>
      </c>
      <c r="G122" s="82">
        <f t="shared" si="25"/>
        <v>100</v>
      </c>
      <c r="H122" s="82">
        <f>H120*100/H118</f>
        <v>100</v>
      </c>
      <c r="I122" s="82">
        <f t="shared" si="25"/>
        <v>100</v>
      </c>
      <c r="J122" s="82">
        <f t="shared" si="25"/>
        <v>100</v>
      </c>
      <c r="K122" s="82">
        <f t="shared" si="25"/>
        <v>100</v>
      </c>
      <c r="L122" s="82">
        <f t="shared" si="25"/>
        <v>100</v>
      </c>
      <c r="M122" s="82">
        <f t="shared" si="25"/>
        <v>100</v>
      </c>
      <c r="N122" s="82">
        <f t="shared" si="25"/>
        <v>100</v>
      </c>
      <c r="O122" s="82">
        <f t="shared" si="25"/>
        <v>100</v>
      </c>
      <c r="P122" s="82">
        <f t="shared" si="25"/>
        <v>97.692307692307693</v>
      </c>
      <c r="Q122" s="82">
        <f t="shared" si="25"/>
        <v>100</v>
      </c>
      <c r="R122" s="82">
        <f t="shared" si="25"/>
        <v>100</v>
      </c>
      <c r="S122" s="82">
        <f t="shared" si="25"/>
        <v>100</v>
      </c>
      <c r="T122" s="82">
        <f t="shared" si="25"/>
        <v>100</v>
      </c>
      <c r="U122" s="82">
        <f t="shared" si="25"/>
        <v>100</v>
      </c>
      <c r="V122" s="82">
        <f t="shared" si="25"/>
        <v>100</v>
      </c>
      <c r="W122" s="82">
        <f t="shared" si="25"/>
        <v>100</v>
      </c>
      <c r="X122" s="82">
        <f t="shared" si="25"/>
        <v>100</v>
      </c>
      <c r="Y122" s="82">
        <f t="shared" si="25"/>
        <v>100</v>
      </c>
      <c r="Z122" s="86" t="s">
        <v>43</v>
      </c>
    </row>
    <row r="123" spans="1:30">
      <c r="Z123" s="78"/>
    </row>
    <row r="124" spans="1:30">
      <c r="AA124" s="78"/>
    </row>
    <row r="134" spans="27:28">
      <c r="AA134" s="82">
        <v>5600</v>
      </c>
    </row>
    <row r="135" spans="27:28">
      <c r="AA135" s="82" t="s">
        <v>36</v>
      </c>
      <c r="AB135" t="s">
        <v>44</v>
      </c>
    </row>
    <row r="136" spans="27:28">
      <c r="AA136" s="82" t="s">
        <v>45</v>
      </c>
    </row>
    <row r="137" spans="27:28">
      <c r="AA137" s="82"/>
    </row>
    <row r="138" spans="27:28">
      <c r="AA138" s="79" t="s">
        <v>40</v>
      </c>
    </row>
    <row r="140" spans="27:28">
      <c r="AA140" s="79" t="s">
        <v>42</v>
      </c>
    </row>
    <row r="142" spans="27:28">
      <c r="AA142" s="87" t="s">
        <v>46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ЗК 2018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Круглова</dc:creator>
  <cp:lastModifiedBy>Sergey</cp:lastModifiedBy>
  <cp:lastPrinted>2019-05-13T10:50:34Z</cp:lastPrinted>
  <dcterms:created xsi:type="dcterms:W3CDTF">2017-12-04T09:46:02Z</dcterms:created>
  <dcterms:modified xsi:type="dcterms:W3CDTF">2019-08-07T08:08:46Z</dcterms:modified>
</cp:coreProperties>
</file>